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60\total_sp\"/>
    </mc:Choice>
  </mc:AlternateContent>
  <bookViews>
    <workbookView xWindow="0" yWindow="0" windowWidth="24000" windowHeight="9630"/>
  </bookViews>
  <sheets>
    <sheet name="4_00_all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'4_00_all'!$A$1:$AA$311</definedName>
    <definedName name="_xlnm.Print_Titles" localSheetId="0">'4_00_all'!$4:$7</definedName>
    <definedName name="ฟ127">'4_00_all'!$Z$117</definedName>
  </definedNames>
  <calcPr calcId="162913"/>
</workbook>
</file>

<file path=xl/calcChain.xml><?xml version="1.0" encoding="utf-8"?>
<calcChain xmlns="http://schemas.openxmlformats.org/spreadsheetml/2006/main">
  <c r="Y297" i="10" l="1"/>
  <c r="X297" i="10"/>
  <c r="W297" i="10"/>
  <c r="Y296" i="10"/>
  <c r="X296" i="10"/>
  <c r="W296" i="10"/>
  <c r="Y295" i="10"/>
  <c r="X295" i="10"/>
  <c r="W295" i="10"/>
  <c r="Y215" i="10"/>
  <c r="X215" i="10"/>
  <c r="W215" i="10"/>
  <c r="Y197" i="10"/>
  <c r="X197" i="10"/>
  <c r="W197" i="10"/>
  <c r="Y196" i="10"/>
  <c r="X196" i="10"/>
  <c r="W196" i="10"/>
  <c r="Y195" i="10"/>
  <c r="X195" i="10"/>
  <c r="W195" i="10"/>
  <c r="Y194" i="10"/>
  <c r="X194" i="10"/>
  <c r="W194" i="10"/>
  <c r="Y192" i="10"/>
  <c r="X192" i="10"/>
  <c r="W192" i="10"/>
  <c r="Y191" i="10"/>
  <c r="X191" i="10"/>
  <c r="W191" i="10"/>
  <c r="Y174" i="10"/>
  <c r="X174" i="10"/>
  <c r="W174" i="10"/>
  <c r="Y167" i="10"/>
  <c r="X167" i="10"/>
  <c r="W167" i="10"/>
  <c r="Y166" i="10"/>
  <c r="X166" i="10"/>
  <c r="W166" i="10"/>
  <c r="Y162" i="10"/>
  <c r="X162" i="10"/>
  <c r="W162" i="10"/>
  <c r="Y158" i="10"/>
  <c r="X158" i="10"/>
  <c r="W158" i="10"/>
  <c r="Y147" i="10"/>
  <c r="X147" i="10"/>
  <c r="W147" i="10"/>
  <c r="Y146" i="10"/>
  <c r="X146" i="10"/>
  <c r="W146" i="10"/>
  <c r="Y141" i="10"/>
  <c r="X141" i="10"/>
  <c r="W141" i="10"/>
  <c r="Y140" i="10"/>
  <c r="X140" i="10"/>
  <c r="W140" i="10"/>
  <c r="Y139" i="10"/>
  <c r="X139" i="10"/>
  <c r="W139" i="10"/>
  <c r="Y138" i="10"/>
  <c r="X138" i="10"/>
  <c r="W138" i="10"/>
  <c r="Y126" i="10"/>
  <c r="X126" i="10"/>
  <c r="W126" i="10"/>
  <c r="Y125" i="10"/>
  <c r="X125" i="10"/>
  <c r="W125" i="10"/>
  <c r="Y124" i="10"/>
  <c r="X124" i="10"/>
  <c r="W124" i="10"/>
  <c r="Y123" i="10"/>
  <c r="X123" i="10"/>
  <c r="W123" i="10"/>
  <c r="Y122" i="10"/>
  <c r="X122" i="10"/>
  <c r="W122" i="10"/>
  <c r="Y121" i="10"/>
  <c r="X121" i="10"/>
  <c r="W121" i="10"/>
  <c r="Y120" i="10"/>
  <c r="X120" i="10"/>
  <c r="W120" i="10"/>
  <c r="Y116" i="10"/>
  <c r="X116" i="10"/>
  <c r="W116" i="10"/>
  <c r="Y110" i="10"/>
  <c r="X110" i="10"/>
  <c r="W110" i="10"/>
  <c r="Y109" i="10"/>
  <c r="X109" i="10"/>
  <c r="W109" i="10"/>
  <c r="Y108" i="10"/>
  <c r="X108" i="10"/>
  <c r="W108" i="10"/>
  <c r="T297" i="10"/>
  <c r="S297" i="10"/>
  <c r="R297" i="10"/>
  <c r="T296" i="10"/>
  <c r="S296" i="10"/>
  <c r="R296" i="10"/>
  <c r="T295" i="10"/>
  <c r="S295" i="10"/>
  <c r="R295" i="10"/>
  <c r="T215" i="10"/>
  <c r="S215" i="10"/>
  <c r="R215" i="10"/>
  <c r="T197" i="10"/>
  <c r="S197" i="10"/>
  <c r="R197" i="10"/>
  <c r="T196" i="10"/>
  <c r="S196" i="10"/>
  <c r="R196" i="10"/>
  <c r="T195" i="10"/>
  <c r="S195" i="10"/>
  <c r="R195" i="10"/>
  <c r="T194" i="10"/>
  <c r="S194" i="10"/>
  <c r="R194" i="10"/>
  <c r="T192" i="10"/>
  <c r="S192" i="10"/>
  <c r="R192" i="10"/>
  <c r="T191" i="10"/>
  <c r="S191" i="10"/>
  <c r="R191" i="10"/>
  <c r="T174" i="10"/>
  <c r="S174" i="10"/>
  <c r="R174" i="10"/>
  <c r="T167" i="10"/>
  <c r="S167" i="10"/>
  <c r="R167" i="10"/>
  <c r="T166" i="10"/>
  <c r="S166" i="10"/>
  <c r="R166" i="10"/>
  <c r="T162" i="10"/>
  <c r="S162" i="10"/>
  <c r="R162" i="10"/>
  <c r="T158" i="10"/>
  <c r="S158" i="10"/>
  <c r="R158" i="10"/>
  <c r="T147" i="10"/>
  <c r="S147" i="10"/>
  <c r="R147" i="10"/>
  <c r="T146" i="10"/>
  <c r="S146" i="10"/>
  <c r="R146" i="10"/>
  <c r="T141" i="10"/>
  <c r="S141" i="10"/>
  <c r="R141" i="10"/>
  <c r="T140" i="10"/>
  <c r="S140" i="10"/>
  <c r="R140" i="10"/>
  <c r="T139" i="10"/>
  <c r="S139" i="10"/>
  <c r="R139" i="10"/>
  <c r="T138" i="10"/>
  <c r="S138" i="10"/>
  <c r="R138" i="10"/>
  <c r="T126" i="10"/>
  <c r="S126" i="10"/>
  <c r="R126" i="10"/>
  <c r="T125" i="10"/>
  <c r="S125" i="10"/>
  <c r="R125" i="10"/>
  <c r="T124" i="10"/>
  <c r="S124" i="10"/>
  <c r="R124" i="10"/>
  <c r="T123" i="10"/>
  <c r="S123" i="10"/>
  <c r="R123" i="10"/>
  <c r="T122" i="10"/>
  <c r="S122" i="10"/>
  <c r="R122" i="10"/>
  <c r="T121" i="10"/>
  <c r="S121" i="10"/>
  <c r="R121" i="10"/>
  <c r="T120" i="10"/>
  <c r="S120" i="10"/>
  <c r="R120" i="10"/>
  <c r="T116" i="10"/>
  <c r="S116" i="10"/>
  <c r="R116" i="10"/>
  <c r="T110" i="10"/>
  <c r="S110" i="10"/>
  <c r="R110" i="10"/>
  <c r="T109" i="10"/>
  <c r="S109" i="10"/>
  <c r="R109" i="10"/>
  <c r="T108" i="10"/>
  <c r="S108" i="10"/>
  <c r="R108" i="10"/>
  <c r="O297" i="10"/>
  <c r="N297" i="10"/>
  <c r="M297" i="10"/>
  <c r="O296" i="10"/>
  <c r="N296" i="10"/>
  <c r="M296" i="10"/>
  <c r="O295" i="10"/>
  <c r="N295" i="10"/>
  <c r="M295" i="10"/>
  <c r="O215" i="10"/>
  <c r="N215" i="10"/>
  <c r="M215" i="10"/>
  <c r="O197" i="10"/>
  <c r="N197" i="10"/>
  <c r="M197" i="10"/>
  <c r="O196" i="10"/>
  <c r="N196" i="10"/>
  <c r="M196" i="10"/>
  <c r="O195" i="10"/>
  <c r="N195" i="10"/>
  <c r="M195" i="10"/>
  <c r="O194" i="10"/>
  <c r="N194" i="10"/>
  <c r="M194" i="10"/>
  <c r="O192" i="10"/>
  <c r="N192" i="10"/>
  <c r="M192" i="10"/>
  <c r="O191" i="10"/>
  <c r="N191" i="10"/>
  <c r="M191" i="10"/>
  <c r="O174" i="10"/>
  <c r="N174" i="10"/>
  <c r="M174" i="10"/>
  <c r="O167" i="10"/>
  <c r="N167" i="10"/>
  <c r="M167" i="10"/>
  <c r="O166" i="10"/>
  <c r="N166" i="10"/>
  <c r="M166" i="10"/>
  <c r="O162" i="10"/>
  <c r="N162" i="10"/>
  <c r="M162" i="10"/>
  <c r="O158" i="10"/>
  <c r="N158" i="10"/>
  <c r="M158" i="10"/>
  <c r="O147" i="10"/>
  <c r="N147" i="10"/>
  <c r="M147" i="10"/>
  <c r="O146" i="10"/>
  <c r="N146" i="10"/>
  <c r="M146" i="10"/>
  <c r="O141" i="10"/>
  <c r="N141" i="10"/>
  <c r="M141" i="10"/>
  <c r="O140" i="10"/>
  <c r="N140" i="10"/>
  <c r="M140" i="10"/>
  <c r="O139" i="10"/>
  <c r="N139" i="10"/>
  <c r="M139" i="10"/>
  <c r="O138" i="10"/>
  <c r="N138" i="10"/>
  <c r="M138" i="10"/>
  <c r="O126" i="10"/>
  <c r="N126" i="10"/>
  <c r="M126" i="10"/>
  <c r="O125" i="10"/>
  <c r="N125" i="10"/>
  <c r="M125" i="10"/>
  <c r="O124" i="10"/>
  <c r="N124" i="10"/>
  <c r="M124" i="10"/>
  <c r="O123" i="10"/>
  <c r="N123" i="10"/>
  <c r="M123" i="10"/>
  <c r="O122" i="10"/>
  <c r="N122" i="10"/>
  <c r="M122" i="10"/>
  <c r="O121" i="10"/>
  <c r="N121" i="10"/>
  <c r="M121" i="10"/>
  <c r="O120" i="10"/>
  <c r="N120" i="10"/>
  <c r="M120" i="10"/>
  <c r="O116" i="10"/>
  <c r="N116" i="10"/>
  <c r="M116" i="10"/>
  <c r="O110" i="10"/>
  <c r="N110" i="10"/>
  <c r="M110" i="10"/>
  <c r="O109" i="10"/>
  <c r="N109" i="10"/>
  <c r="M109" i="10"/>
  <c r="O108" i="10"/>
  <c r="N108" i="10"/>
  <c r="M108" i="10"/>
  <c r="J297" i="10"/>
  <c r="I297" i="10"/>
  <c r="H297" i="10"/>
  <c r="J296" i="10"/>
  <c r="I296" i="10"/>
  <c r="H296" i="10"/>
  <c r="J295" i="10"/>
  <c r="I295" i="10"/>
  <c r="H295" i="10"/>
  <c r="J215" i="10"/>
  <c r="I215" i="10"/>
  <c r="H215" i="10"/>
  <c r="J197" i="10"/>
  <c r="I197" i="10"/>
  <c r="H197" i="10"/>
  <c r="J196" i="10"/>
  <c r="I196" i="10"/>
  <c r="H196" i="10"/>
  <c r="J195" i="10"/>
  <c r="I195" i="10"/>
  <c r="H195" i="10"/>
  <c r="J194" i="10"/>
  <c r="I194" i="10"/>
  <c r="H194" i="10"/>
  <c r="J192" i="10"/>
  <c r="I192" i="10"/>
  <c r="H192" i="10"/>
  <c r="J191" i="10"/>
  <c r="I191" i="10"/>
  <c r="H191" i="10"/>
  <c r="J174" i="10"/>
  <c r="I174" i="10"/>
  <c r="H174" i="10"/>
  <c r="J167" i="10"/>
  <c r="I167" i="10"/>
  <c r="H167" i="10"/>
  <c r="J166" i="10"/>
  <c r="I166" i="10"/>
  <c r="H166" i="10"/>
  <c r="J162" i="10"/>
  <c r="I162" i="10"/>
  <c r="H162" i="10"/>
  <c r="J158" i="10"/>
  <c r="I158" i="10"/>
  <c r="H158" i="10"/>
  <c r="J147" i="10"/>
  <c r="I147" i="10"/>
  <c r="H147" i="10"/>
  <c r="J146" i="10"/>
  <c r="I146" i="10"/>
  <c r="H146" i="10"/>
  <c r="J141" i="10"/>
  <c r="I141" i="10"/>
  <c r="H141" i="10"/>
  <c r="J140" i="10"/>
  <c r="I140" i="10"/>
  <c r="H140" i="10"/>
  <c r="J139" i="10"/>
  <c r="I139" i="10"/>
  <c r="H139" i="10"/>
  <c r="J138" i="10"/>
  <c r="I138" i="10"/>
  <c r="H138" i="10"/>
  <c r="J126" i="10"/>
  <c r="I126" i="10"/>
  <c r="H126" i="10"/>
  <c r="J125" i="10"/>
  <c r="I125" i="10"/>
  <c r="H125" i="10"/>
  <c r="J124" i="10"/>
  <c r="I124" i="10"/>
  <c r="H124" i="10"/>
  <c r="J123" i="10"/>
  <c r="I123" i="10"/>
  <c r="H123" i="10"/>
  <c r="J122" i="10"/>
  <c r="I122" i="10"/>
  <c r="H122" i="10"/>
  <c r="J121" i="10"/>
  <c r="I121" i="10"/>
  <c r="H121" i="10"/>
  <c r="J120" i="10"/>
  <c r="I120" i="10"/>
  <c r="H120" i="10"/>
  <c r="J116" i="10"/>
  <c r="I116" i="10"/>
  <c r="H116" i="10"/>
  <c r="J110" i="10"/>
  <c r="I110" i="10"/>
  <c r="H110" i="10"/>
  <c r="J109" i="10"/>
  <c r="I109" i="10"/>
  <c r="H109" i="10"/>
  <c r="J108" i="10"/>
  <c r="I108" i="10"/>
  <c r="H108" i="10"/>
  <c r="R107" i="10"/>
  <c r="Y107" i="10"/>
  <c r="X107" i="10"/>
  <c r="W107" i="10"/>
  <c r="T107" i="10"/>
  <c r="S107" i="10"/>
  <c r="O107" i="10"/>
  <c r="N107" i="10"/>
  <c r="M107" i="10"/>
  <c r="J107" i="10"/>
  <c r="I107" i="10"/>
  <c r="H107" i="10"/>
  <c r="Y279" i="10" l="1"/>
  <c r="X279" i="10"/>
  <c r="W279" i="10"/>
  <c r="V279" i="10"/>
  <c r="U279" i="10"/>
  <c r="T279" i="10"/>
  <c r="S279" i="10"/>
  <c r="R279" i="10"/>
  <c r="Q279" i="10"/>
  <c r="P279" i="10"/>
  <c r="O279" i="10"/>
  <c r="N279" i="10"/>
  <c r="M279" i="10"/>
  <c r="L279" i="10"/>
  <c r="K279" i="10"/>
  <c r="J279" i="10"/>
  <c r="I279" i="10"/>
  <c r="H279" i="10"/>
  <c r="G279" i="10"/>
  <c r="F279" i="10"/>
  <c r="E279" i="10"/>
  <c r="U117" i="10" l="1"/>
  <c r="P117" i="10"/>
  <c r="K117" i="10"/>
  <c r="F117" i="10"/>
  <c r="G110" i="10" l="1"/>
  <c r="G109" i="10"/>
  <c r="G108" i="10"/>
  <c r="G107" i="10"/>
  <c r="L110" i="10"/>
  <c r="L109" i="10"/>
  <c r="L108" i="10"/>
  <c r="L107" i="10"/>
  <c r="L106" i="10" s="1"/>
  <c r="Q110" i="10"/>
  <c r="Q109" i="10"/>
  <c r="Q108" i="10"/>
  <c r="V110" i="10"/>
  <c r="V109" i="10"/>
  <c r="V108" i="10"/>
  <c r="V107" i="10"/>
  <c r="V116" i="10"/>
  <c r="E116" i="10" s="1"/>
  <c r="Q116" i="10"/>
  <c r="L116" i="10"/>
  <c r="G116" i="10"/>
  <c r="V126" i="10"/>
  <c r="E126" i="10" s="1"/>
  <c r="V125" i="10"/>
  <c r="V124" i="10"/>
  <c r="V123" i="10"/>
  <c r="V122" i="10"/>
  <c r="V121" i="10"/>
  <c r="V120" i="10"/>
  <c r="Q126" i="10"/>
  <c r="Q125" i="10"/>
  <c r="Q124" i="10"/>
  <c r="Q123" i="10"/>
  <c r="Q122" i="10"/>
  <c r="Q121" i="10"/>
  <c r="Q120" i="10"/>
  <c r="L126" i="10"/>
  <c r="L125" i="10"/>
  <c r="L124" i="10"/>
  <c r="L123" i="10"/>
  <c r="L122" i="10"/>
  <c r="L121" i="10"/>
  <c r="L120" i="10"/>
  <c r="G126" i="10"/>
  <c r="G125" i="10"/>
  <c r="G124" i="10"/>
  <c r="G123" i="10"/>
  <c r="G122" i="10"/>
  <c r="G121" i="10"/>
  <c r="G120" i="10"/>
  <c r="G141" i="10"/>
  <c r="G140" i="10"/>
  <c r="G139" i="10"/>
  <c r="G138" i="10"/>
  <c r="L141" i="10"/>
  <c r="L140" i="10"/>
  <c r="L139" i="10"/>
  <c r="L138" i="10"/>
  <c r="Q141" i="10"/>
  <c r="Q140" i="10"/>
  <c r="Q139" i="10"/>
  <c r="Q138" i="10"/>
  <c r="V141" i="10"/>
  <c r="V140" i="10"/>
  <c r="V139" i="10"/>
  <c r="E139" i="10" s="1"/>
  <c r="V138" i="10"/>
  <c r="G147" i="10"/>
  <c r="G146" i="10"/>
  <c r="L147" i="10"/>
  <c r="L146" i="10"/>
  <c r="Q147" i="10"/>
  <c r="Q145" i="10" s="1"/>
  <c r="Q142" i="10" s="1"/>
  <c r="Q146" i="10"/>
  <c r="V147" i="10"/>
  <c r="V146" i="10"/>
  <c r="G158" i="10"/>
  <c r="L158" i="10"/>
  <c r="L155" i="10" s="1"/>
  <c r="Q158" i="10"/>
  <c r="Q155" i="10" s="1"/>
  <c r="V158" i="10"/>
  <c r="V162" i="10"/>
  <c r="V160" i="10" s="1"/>
  <c r="Q162" i="10"/>
  <c r="L162" i="10"/>
  <c r="G162" i="10"/>
  <c r="G160" i="10" s="1"/>
  <c r="V167" i="10"/>
  <c r="V165" i="10" s="1"/>
  <c r="V163" i="10" s="1"/>
  <c r="V166" i="10"/>
  <c r="Q167" i="10"/>
  <c r="Q166" i="10"/>
  <c r="L167" i="10"/>
  <c r="L165" i="10" s="1"/>
  <c r="L163" i="10" s="1"/>
  <c r="L166" i="10"/>
  <c r="G167" i="10"/>
  <c r="G166" i="10"/>
  <c r="V174" i="10"/>
  <c r="Q174" i="10"/>
  <c r="L174" i="10"/>
  <c r="L168" i="10" s="1"/>
  <c r="G174" i="10"/>
  <c r="G192" i="10"/>
  <c r="G191" i="10"/>
  <c r="L192" i="10"/>
  <c r="L191" i="10"/>
  <c r="Q192" i="10"/>
  <c r="Q191" i="10"/>
  <c r="V192" i="10"/>
  <c r="V191" i="10"/>
  <c r="V197" i="10"/>
  <c r="V196" i="10"/>
  <c r="V195" i="10"/>
  <c r="V194" i="10"/>
  <c r="Q197" i="10"/>
  <c r="Q196" i="10"/>
  <c r="Q195" i="10"/>
  <c r="Q194" i="10"/>
  <c r="L197" i="10"/>
  <c r="L196" i="10"/>
  <c r="L195" i="10"/>
  <c r="L194" i="10"/>
  <c r="G197" i="10"/>
  <c r="G196" i="10"/>
  <c r="G195" i="10"/>
  <c r="E195" i="10" s="1"/>
  <c r="G194" i="10"/>
  <c r="G215" i="10"/>
  <c r="G207" i="10" s="1"/>
  <c r="L215" i="10"/>
  <c r="Q215" i="10"/>
  <c r="V215" i="10"/>
  <c r="G295" i="10"/>
  <c r="L295" i="10"/>
  <c r="Q295" i="10"/>
  <c r="V295" i="10"/>
  <c r="V297" i="10"/>
  <c r="V296" i="10"/>
  <c r="Q297" i="10"/>
  <c r="Q296" i="10"/>
  <c r="L297" i="10"/>
  <c r="L296" i="10"/>
  <c r="G297" i="10"/>
  <c r="G296" i="10"/>
  <c r="J253" i="10"/>
  <c r="I253" i="10"/>
  <c r="H253" i="10"/>
  <c r="O253" i="10"/>
  <c r="N253" i="10"/>
  <c r="M253" i="10"/>
  <c r="T253" i="10"/>
  <c r="S253" i="10"/>
  <c r="R253" i="10"/>
  <c r="X253" i="10"/>
  <c r="W253" i="10"/>
  <c r="Y253" i="10"/>
  <c r="P163" i="10"/>
  <c r="K163" i="10"/>
  <c r="F163" i="10"/>
  <c r="E109" i="10"/>
  <c r="T106" i="10"/>
  <c r="S106" i="10"/>
  <c r="R106" i="10"/>
  <c r="P106" i="10"/>
  <c r="O106" i="10"/>
  <c r="N106" i="10"/>
  <c r="M106" i="10"/>
  <c r="K106" i="10"/>
  <c r="J106" i="10"/>
  <c r="I106" i="10"/>
  <c r="H106" i="10"/>
  <c r="F106" i="10"/>
  <c r="Y106" i="10"/>
  <c r="X106" i="10"/>
  <c r="W106" i="10"/>
  <c r="T113" i="10"/>
  <c r="S113" i="10"/>
  <c r="R113" i="10"/>
  <c r="P113" i="10"/>
  <c r="O113" i="10"/>
  <c r="N113" i="10"/>
  <c r="M113" i="10"/>
  <c r="K113" i="10"/>
  <c r="J113" i="10"/>
  <c r="I113" i="10"/>
  <c r="H113" i="10"/>
  <c r="F113" i="10"/>
  <c r="Y113" i="10"/>
  <c r="X113" i="10"/>
  <c r="W113" i="10"/>
  <c r="T119" i="10"/>
  <c r="T117" i="10" s="1"/>
  <c r="S119" i="10"/>
  <c r="S117" i="10" s="1"/>
  <c r="R119" i="10"/>
  <c r="R117" i="10" s="1"/>
  <c r="P119" i="10"/>
  <c r="O119" i="10"/>
  <c r="O117" i="10" s="1"/>
  <c r="N119" i="10"/>
  <c r="N117" i="10" s="1"/>
  <c r="M119" i="10"/>
  <c r="M117" i="10" s="1"/>
  <c r="K119" i="10"/>
  <c r="J119" i="10"/>
  <c r="J117" i="10" s="1"/>
  <c r="I119" i="10"/>
  <c r="I117" i="10" s="1"/>
  <c r="H119" i="10"/>
  <c r="H117" i="10" s="1"/>
  <c r="F119" i="10"/>
  <c r="Y119" i="10"/>
  <c r="Y117" i="10" s="1"/>
  <c r="X119" i="10"/>
  <c r="X117" i="10" s="1"/>
  <c r="W119" i="10"/>
  <c r="W117" i="10" s="1"/>
  <c r="V119" i="10"/>
  <c r="T137" i="10"/>
  <c r="S137" i="10"/>
  <c r="R137" i="10"/>
  <c r="P137" i="10"/>
  <c r="P127" i="10" s="1"/>
  <c r="O137" i="10"/>
  <c r="N137" i="10"/>
  <c r="N127" i="10" s="1"/>
  <c r="M137" i="10"/>
  <c r="K137" i="10"/>
  <c r="K127" i="10" s="1"/>
  <c r="J137" i="10"/>
  <c r="I137" i="10"/>
  <c r="H137" i="10"/>
  <c r="F137" i="10"/>
  <c r="F127" i="10" s="1"/>
  <c r="Y137" i="10"/>
  <c r="X137" i="10"/>
  <c r="W137" i="10"/>
  <c r="T145" i="10"/>
  <c r="T142" i="10" s="1"/>
  <c r="S145" i="10"/>
  <c r="S142" i="10" s="1"/>
  <c r="R145" i="10"/>
  <c r="R142" i="10" s="1"/>
  <c r="P145" i="10"/>
  <c r="P142" i="10" s="1"/>
  <c r="O145" i="10"/>
  <c r="O142" i="10" s="1"/>
  <c r="N145" i="10"/>
  <c r="N142" i="10" s="1"/>
  <c r="M145" i="10"/>
  <c r="M142" i="10" s="1"/>
  <c r="K145" i="10"/>
  <c r="K142" i="10" s="1"/>
  <c r="J145" i="10"/>
  <c r="J142" i="10" s="1"/>
  <c r="I145" i="10"/>
  <c r="I142" i="10" s="1"/>
  <c r="H145" i="10"/>
  <c r="H142" i="10" s="1"/>
  <c r="F145" i="10"/>
  <c r="F142" i="10" s="1"/>
  <c r="Y145" i="10"/>
  <c r="Y142" i="10" s="1"/>
  <c r="X145" i="10"/>
  <c r="X142" i="10" s="1"/>
  <c r="W145" i="10"/>
  <c r="W142" i="10" s="1"/>
  <c r="T155" i="10"/>
  <c r="T62" i="10" s="1"/>
  <c r="S155" i="10"/>
  <c r="S62" i="10" s="1"/>
  <c r="R155" i="10"/>
  <c r="R62" i="10" s="1"/>
  <c r="P155" i="10"/>
  <c r="O155" i="10"/>
  <c r="O62" i="10" s="1"/>
  <c r="N155" i="10"/>
  <c r="N62" i="10" s="1"/>
  <c r="M155" i="10"/>
  <c r="M62" i="10" s="1"/>
  <c r="K155" i="10"/>
  <c r="J155" i="10"/>
  <c r="J62" i="10" s="1"/>
  <c r="I155" i="10"/>
  <c r="I62" i="10" s="1"/>
  <c r="H155" i="10"/>
  <c r="H62" i="10" s="1"/>
  <c r="F155" i="10"/>
  <c r="Y155" i="10"/>
  <c r="Y62" i="10" s="1"/>
  <c r="X155" i="10"/>
  <c r="X62" i="10" s="1"/>
  <c r="W155" i="10"/>
  <c r="W62" i="10" s="1"/>
  <c r="T160" i="10"/>
  <c r="S160" i="10"/>
  <c r="R160" i="10"/>
  <c r="Q160" i="10"/>
  <c r="P160" i="10"/>
  <c r="O160" i="10"/>
  <c r="N160" i="10"/>
  <c r="M160" i="10"/>
  <c r="L160" i="10"/>
  <c r="K160" i="10"/>
  <c r="J160" i="10"/>
  <c r="I160" i="10"/>
  <c r="H160" i="10"/>
  <c r="F160" i="10"/>
  <c r="Y160" i="10"/>
  <c r="X160" i="10"/>
  <c r="W160" i="10"/>
  <c r="T165" i="10"/>
  <c r="T163" i="10" s="1"/>
  <c r="S165" i="10"/>
  <c r="S163" i="10" s="1"/>
  <c r="R165" i="10"/>
  <c r="R163" i="10" s="1"/>
  <c r="P165" i="10"/>
  <c r="O165" i="10"/>
  <c r="O163" i="10" s="1"/>
  <c r="N165" i="10"/>
  <c r="N163" i="10" s="1"/>
  <c r="M165" i="10"/>
  <c r="M163" i="10" s="1"/>
  <c r="K165" i="10"/>
  <c r="J165" i="10"/>
  <c r="J163" i="10" s="1"/>
  <c r="I165" i="10"/>
  <c r="I163" i="10" s="1"/>
  <c r="H165" i="10"/>
  <c r="H163" i="10" s="1"/>
  <c r="F165" i="10"/>
  <c r="Y165" i="10"/>
  <c r="Y163" i="10" s="1"/>
  <c r="X165" i="10"/>
  <c r="X163" i="10" s="1"/>
  <c r="W165" i="10"/>
  <c r="W163" i="10" s="1"/>
  <c r="P168" i="10"/>
  <c r="M168" i="10"/>
  <c r="K168" i="10"/>
  <c r="J168" i="10"/>
  <c r="F168" i="10"/>
  <c r="Y168" i="10"/>
  <c r="T168" i="10"/>
  <c r="S168" i="10"/>
  <c r="R168" i="10"/>
  <c r="O168" i="10"/>
  <c r="N168" i="10"/>
  <c r="I168" i="10"/>
  <c r="H168" i="10"/>
  <c r="X168" i="10"/>
  <c r="W168" i="10"/>
  <c r="T190" i="10"/>
  <c r="S190" i="10"/>
  <c r="R190" i="10"/>
  <c r="P190" i="10"/>
  <c r="O190" i="10"/>
  <c r="N190" i="10"/>
  <c r="M190" i="10"/>
  <c r="K190" i="10"/>
  <c r="J190" i="10"/>
  <c r="I190" i="10"/>
  <c r="H190" i="10"/>
  <c r="F190" i="10"/>
  <c r="Y190" i="10"/>
  <c r="X190" i="10"/>
  <c r="W190" i="10"/>
  <c r="T193" i="10"/>
  <c r="S193" i="10"/>
  <c r="R193" i="10"/>
  <c r="P193" i="10"/>
  <c r="O193" i="10"/>
  <c r="N193" i="10"/>
  <c r="M193" i="10"/>
  <c r="K193" i="10"/>
  <c r="J193" i="10"/>
  <c r="I193" i="10"/>
  <c r="H193" i="10"/>
  <c r="F193" i="10"/>
  <c r="Y193" i="10"/>
  <c r="X193" i="10"/>
  <c r="W193" i="10"/>
  <c r="S207" i="10"/>
  <c r="P207" i="10"/>
  <c r="O207" i="10"/>
  <c r="K207" i="10"/>
  <c r="J207" i="10"/>
  <c r="F207" i="10"/>
  <c r="W207" i="10"/>
  <c r="T207" i="10"/>
  <c r="R207" i="10"/>
  <c r="N207" i="10"/>
  <c r="M207" i="10"/>
  <c r="I207" i="10"/>
  <c r="H207" i="10"/>
  <c r="Y207" i="10"/>
  <c r="X207" i="10"/>
  <c r="V193" i="10" l="1"/>
  <c r="W112" i="10"/>
  <c r="E196" i="10"/>
  <c r="Q193" i="10"/>
  <c r="Q106" i="10"/>
  <c r="L145" i="10"/>
  <c r="L142" i="10" s="1"/>
  <c r="L193" i="10"/>
  <c r="L190" i="10"/>
  <c r="E108" i="10"/>
  <c r="G190" i="10"/>
  <c r="E147" i="10"/>
  <c r="G117" i="10"/>
  <c r="E192" i="10"/>
  <c r="G165" i="10"/>
  <c r="G163" i="10" s="1"/>
  <c r="V145" i="10"/>
  <c r="V142" i="10" s="1"/>
  <c r="E146" i="10"/>
  <c r="G119" i="10"/>
  <c r="G62" i="10"/>
  <c r="Y112" i="10"/>
  <c r="Q165" i="10"/>
  <c r="Q163" i="10" s="1"/>
  <c r="Q62" i="10"/>
  <c r="E197" i="10"/>
  <c r="Q190" i="10"/>
  <c r="E162" i="10"/>
  <c r="Q119" i="10"/>
  <c r="V190" i="10"/>
  <c r="V62" i="10"/>
  <c r="E158" i="10"/>
  <c r="V117" i="10"/>
  <c r="X112" i="10"/>
  <c r="V253" i="10"/>
  <c r="Q137" i="10"/>
  <c r="Q127" i="10" s="1"/>
  <c r="R112" i="10"/>
  <c r="Q117" i="10"/>
  <c r="S112" i="10"/>
  <c r="T112" i="10"/>
  <c r="Q253" i="10"/>
  <c r="E167" i="10"/>
  <c r="L62" i="10"/>
  <c r="E141" i="10"/>
  <c r="L137" i="10"/>
  <c r="L127" i="10" s="1"/>
  <c r="E140" i="10"/>
  <c r="M112" i="10"/>
  <c r="L117" i="10"/>
  <c r="N112" i="10"/>
  <c r="L119" i="10"/>
  <c r="O112" i="10"/>
  <c r="L253" i="10"/>
  <c r="E110" i="10"/>
  <c r="E215" i="10"/>
  <c r="G193" i="10"/>
  <c r="G137" i="10"/>
  <c r="I112" i="10"/>
  <c r="J112" i="10"/>
  <c r="E125" i="10"/>
  <c r="E122" i="10"/>
  <c r="H112" i="10"/>
  <c r="G253" i="10"/>
  <c r="G145" i="10"/>
  <c r="G142" i="10" s="1"/>
  <c r="E174" i="10"/>
  <c r="M127" i="10"/>
  <c r="W127" i="10"/>
  <c r="H127" i="10"/>
  <c r="S127" i="10"/>
  <c r="E296" i="10"/>
  <c r="E295" i="10"/>
  <c r="E166" i="10"/>
  <c r="G155" i="10"/>
  <c r="E120" i="10"/>
  <c r="E124" i="10"/>
  <c r="E121" i="10"/>
  <c r="E194" i="10"/>
  <c r="E191" i="10"/>
  <c r="V137" i="10"/>
  <c r="V127" i="10" s="1"/>
  <c r="E138" i="10"/>
  <c r="V113" i="10"/>
  <c r="G106" i="10"/>
  <c r="L207" i="10"/>
  <c r="Q207" i="10"/>
  <c r="G113" i="10"/>
  <c r="G112" i="10" s="1"/>
  <c r="N70" i="10"/>
  <c r="N61" i="10" s="1"/>
  <c r="O70" i="10"/>
  <c r="O61" i="10" s="1"/>
  <c r="T70" i="10"/>
  <c r="T61" i="10" s="1"/>
  <c r="S70" i="10"/>
  <c r="S61" i="10" s="1"/>
  <c r="R70" i="10"/>
  <c r="R61" i="10" s="1"/>
  <c r="T127" i="10"/>
  <c r="I127" i="10"/>
  <c r="R127" i="10"/>
  <c r="O127" i="10"/>
  <c r="J127" i="10"/>
  <c r="X127" i="10"/>
  <c r="Y127" i="10"/>
  <c r="E107" i="10"/>
  <c r="V106" i="10"/>
  <c r="Q113" i="10"/>
  <c r="L113" i="10"/>
  <c r="L112" i="10" s="1"/>
  <c r="E123" i="10"/>
  <c r="V155" i="10"/>
  <c r="E160" i="10"/>
  <c r="Q168" i="10"/>
  <c r="V168" i="10"/>
  <c r="V207" i="10"/>
  <c r="E297" i="10"/>
  <c r="H70" i="10"/>
  <c r="H61" i="10" s="1"/>
  <c r="M70" i="10"/>
  <c r="M61" i="10" s="1"/>
  <c r="W70" i="10"/>
  <c r="W61" i="10" s="1"/>
  <c r="X70" i="10"/>
  <c r="X61" i="10" s="1"/>
  <c r="Y70" i="10"/>
  <c r="Y61" i="10" s="1"/>
  <c r="J293" i="10"/>
  <c r="I293" i="10"/>
  <c r="H293" i="10"/>
  <c r="G293" i="10"/>
  <c r="O293" i="10"/>
  <c r="N293" i="10"/>
  <c r="M293" i="10"/>
  <c r="L293" i="10"/>
  <c r="T293" i="10"/>
  <c r="S293" i="10"/>
  <c r="R293" i="10"/>
  <c r="Q293" i="10"/>
  <c r="Y293" i="10"/>
  <c r="X293" i="10"/>
  <c r="W293" i="10"/>
  <c r="V293" i="10"/>
  <c r="E142" i="10" l="1"/>
  <c r="V112" i="10"/>
  <c r="E193" i="10"/>
  <c r="E163" i="10"/>
  <c r="E117" i="10"/>
  <c r="E119" i="10"/>
  <c r="E165" i="10"/>
  <c r="E62" i="10"/>
  <c r="E253" i="10"/>
  <c r="E190" i="10"/>
  <c r="E137" i="10"/>
  <c r="V61" i="10"/>
  <c r="Q61" i="10"/>
  <c r="L61" i="10"/>
  <c r="E145" i="10"/>
  <c r="G127" i="10"/>
  <c r="E127" i="10" s="1"/>
  <c r="E155" i="10"/>
  <c r="E106" i="10"/>
  <c r="J70" i="10"/>
  <c r="J61" i="10" s="1"/>
  <c r="I70" i="10"/>
  <c r="I61" i="10" s="1"/>
  <c r="E113" i="10"/>
  <c r="Q112" i="10"/>
  <c r="E112" i="10" s="1"/>
  <c r="Q70" i="10"/>
  <c r="V70" i="10"/>
  <c r="L70" i="10"/>
  <c r="G168" i="10"/>
  <c r="E168" i="10" s="1"/>
  <c r="E207" i="10"/>
  <c r="E293" i="10"/>
  <c r="G61" i="10" l="1"/>
  <c r="E61" i="10" s="1"/>
  <c r="G70" i="10"/>
  <c r="E70" i="10" s="1"/>
  <c r="U293" i="10" l="1"/>
  <c r="P293" i="10"/>
  <c r="K293" i="10"/>
  <c r="F293" i="10"/>
  <c r="U207" i="10"/>
  <c r="U193" i="10"/>
  <c r="U190" i="10"/>
  <c r="U168" i="10"/>
  <c r="U165" i="10"/>
  <c r="U163" i="10" s="1"/>
  <c r="U160" i="10"/>
  <c r="U155" i="10"/>
  <c r="U145" i="10"/>
  <c r="U142" i="10" s="1"/>
  <c r="U137" i="10"/>
  <c r="U119" i="10"/>
  <c r="P112" i="10"/>
  <c r="K112" i="10"/>
  <c r="F112" i="10"/>
  <c r="U113" i="10"/>
  <c r="U106" i="10"/>
  <c r="F70" i="10" l="1"/>
  <c r="P70" i="10"/>
  <c r="U112" i="10"/>
  <c r="U127" i="10"/>
  <c r="K70" i="10"/>
  <c r="U70" i="10" l="1"/>
</calcChain>
</file>

<file path=xl/sharedStrings.xml><?xml version="1.0" encoding="utf-8"?>
<sst xmlns="http://schemas.openxmlformats.org/spreadsheetml/2006/main" count="989" uniqueCount="497">
  <si>
    <t>หน่วยนับ</t>
  </si>
  <si>
    <t>ไตรมาส 1</t>
  </si>
  <si>
    <t>ไตรมาส 2</t>
  </si>
  <si>
    <t>ไตรมาส 3</t>
  </si>
  <si>
    <t>ไตรมาส 4</t>
  </si>
  <si>
    <t>คน</t>
  </si>
  <si>
    <t>ผู้รับผิดชอบ</t>
  </si>
  <si>
    <t>รหัส 
(ระบุ)</t>
  </si>
  <si>
    <t>รวมทั้งปี</t>
  </si>
  <si>
    <t>โครงการยุทธศาสตร์ (เดิม)</t>
  </si>
  <si>
    <t>ตัวชี้วัด / กิจกรรมการดำเนินงานของ</t>
  </si>
  <si>
    <t>ผลผลิตภารกิจพื้นฐานฯ / โครงการยุทธศาสตร์ (เดิม)</t>
  </si>
  <si>
    <t xml:space="preserve">ภารกิจพื้นฐานงานประจำ -  สนับสนุนยุทธศาสตร์ </t>
  </si>
  <si>
    <t>ค่าเป้าหมายปี 2560</t>
  </si>
  <si>
    <t>พ 1.1.7</t>
  </si>
  <si>
    <t xml:space="preserve">ผลผลิตการบริหารงานทั่วไป สบ.  </t>
  </si>
  <si>
    <t>ตัวชี้วัด : เชิงคุณภาพ</t>
  </si>
  <si>
    <t>ร้อยละ</t>
  </si>
  <si>
    <t>คะแนน</t>
  </si>
  <si>
    <t>กิจกรรมหลักที่ 1  บริหารงานทั่วไปของ สบ.</t>
  </si>
  <si>
    <t>1.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</si>
  <si>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</si>
  <si>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</si>
  <si>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</si>
  <si>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</si>
  <si>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</si>
  <si>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</si>
  <si>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</si>
  <si>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</si>
  <si>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</si>
  <si>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</si>
  <si>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</si>
  <si>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</si>
  <si>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</si>
  <si>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</si>
  <si>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</si>
  <si>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</si>
  <si>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</si>
  <si>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</si>
  <si>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</si>
  <si>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 xml:space="preserve">     1.8  จัดทำแผนจัดซื้อจัดจ้างของรายการงบลงทุนทั้งหมดที่ได้รับจัดสรร (เพิ่ม/เปลี่ยนแปลงระหว่างปี) เพื่อจัดส่งให้กองพัสดุจัดทำสัญญาจัดจ้าง</t>
  </si>
  <si>
    <t>2. งานบริหารทั่วไป</t>
  </si>
  <si>
    <t>ฉบับ/ครั้ง/งาน/กิจกรรม</t>
  </si>
  <si>
    <t xml:space="preserve">   2.1 แผน/โครงการและงบประมาณ</t>
  </si>
  <si>
    <t>ฉบับ/ครั้ง</t>
  </si>
  <si>
    <t xml:space="preserve">        1)  จัดทำแผน/โครงการและงบประมาณประจำปี</t>
  </si>
  <si>
    <t>ฉบับ</t>
  </si>
  <si>
    <t xml:space="preserve">        2)  รายงานผลการดำเนินงานตามแผนปฏิบัติราชการประจำปี เป็นรายเดือนในระบบ 3 มิติ (AE)</t>
  </si>
  <si>
    <t xml:space="preserve">   2.2 คำรับรองฯ และการประเมินผลการปฏิบัติราชการประจำปี</t>
  </si>
  <si>
    <t xml:space="preserve">        1)  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</si>
  <si>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</si>
  <si>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2.4 จัดทำและรายงานการประกันคุณภาพการศึกษาของหน่วยงาน</t>
  </si>
  <si>
    <t xml:space="preserve">   2.5 ระบบควบคุมภายในและบริหารความเสี่ยง</t>
  </si>
  <si>
    <t xml:space="preserve">        1) จัดทำแผนบริหารความเสี่ยงและระบบควบคุมภายใน  (แบบ บสน. 1)</t>
  </si>
  <si>
    <t xml:space="preserve">   2.6 การจัดการความรู้</t>
  </si>
  <si>
    <t xml:space="preserve">        1)  มีการดำเนินการจัดการความรู้ตามเกณฑ์มาตรฐาน สกอ.  : การพัฒนาสถาบันสู่สถาบันเรียนรู้</t>
  </si>
  <si>
    <t xml:space="preserve">   2.7 จัดทำข้อมูลการประเมินผลการพิจารณาเลื่อนเงินเดือนประจำปี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</si>
  <si>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</si>
  <si>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</si>
  <si>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</si>
  <si>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งาน</t>
  </si>
  <si>
    <t>กิจกรรม</t>
  </si>
  <si>
    <r>
      <rPr>
        <b/>
        <sz val="12.5"/>
        <color rgb="FFFF0000"/>
        <rFont val="TH Niramit AS"/>
      </rPr>
      <t xml:space="preserve">กิจกรรมย่อย 1.1 </t>
    </r>
    <r>
      <rPr>
        <sz val="12.5"/>
        <color rgb="FFFF0000"/>
        <rFont val="TH Niramit AS"/>
      </rPr>
      <t xml:space="preserve"> อำนวยการและบริหารงานทั่วไปของ สบ.</t>
    </r>
  </si>
  <si>
    <t>ก 1.3.6</t>
  </si>
  <si>
    <t xml:space="preserve">ผลผลิตบริการบรรณสารสนเทศ  </t>
  </si>
  <si>
    <t xml:space="preserve">ตัวชี้วัด : เชิงปริมาณ </t>
  </si>
  <si>
    <t xml:space="preserve">ร้อยละ </t>
  </si>
  <si>
    <t>ตัวชี้วัด : เชิงเวลา</t>
  </si>
  <si>
    <t>ไตรมาส</t>
  </si>
  <si>
    <t>กิจกรรมหลักที่ 1 บริการบรรณสารสนเทศ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</si>
  <si>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</si>
  <si>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</si>
  <si>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</si>
  <si>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</si>
  <si>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</si>
  <si>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 xml:space="preserve">                 (- ขออภินันทนาการ รวมขอเบิกจากหน่วยงานใน มสธ.)</t>
  </si>
  <si>
    <t xml:space="preserve">              (• น.ห้องสมุดสาขา) </t>
  </si>
  <si>
    <t>ชื่อเรื่อง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</si>
  <si>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</si>
  <si>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</si>
  <si>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</si>
  <si>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</si>
  <si>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</si>
  <si>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</si>
  <si>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</si>
  <si>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>แผ่น-ฐาน-ชื่อเรื่อง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</si>
  <si>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</si>
  <si>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</si>
  <si>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>ชื่อ-แผ่น-ฐาน</t>
  </si>
  <si>
    <t xml:space="preserve">                 (- จัดซื้อสื่ออิเล็กทรอนิกส์ Offline)</t>
  </si>
  <si>
    <t>แผ่น</t>
  </si>
  <si>
    <t xml:space="preserve">                     (ซีดีรอม)   </t>
  </si>
  <si>
    <t xml:space="preserve">                 (- รับบริจาคสื่ออิเล็กทรอนิกส์ Offline)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</si>
  <si>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</si>
  <si>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</si>
  <si>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 xml:space="preserve">              (•  สารสนเทศสุโขทัยศึกษา , ร.7)  </t>
  </si>
  <si>
    <t xml:space="preserve">              (•  สารสนเทศการศึกษาทางไกล)  </t>
  </si>
  <si>
    <t>เรื่อง</t>
  </si>
  <si>
    <t xml:space="preserve">              (•  สารสนเทศเอกสารจดหมายเหตุ)  </t>
  </si>
  <si>
    <t xml:space="preserve">              (•  สารสนเทศ ศ.ดร.วิจิตร  ศรีสอ้าน)</t>
  </si>
  <si>
    <t xml:space="preserve">         1)  จัดทำระเบียนบรรณานุกรม</t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</si>
  <si>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</si>
  <si>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ในฐานข้อมูลห้องสมุดอัตโนมัติ 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</si>
  <si>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</si>
  <si>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สื่อโสตทัศน์  สื่ออิเล็กทรอนิกส์  (น.วิเคราะห์ฯ) </t>
  </si>
  <si>
    <t xml:space="preserve">               (• เอกสารจดหมายเหตุอิเล็กทรอนิกส์  (น.จดหมายเหตุ) </t>
  </si>
  <si>
    <t xml:space="preserve">              1.2) ระเบียนดรรชนีบทความ ด้านการศึกษาทางไกล/ ด้านสุโขทัยศึกษา รัชกาลที่ 7 ใหม่ ในฐานข้อมูลห้องสมุดอัตโนมัติ  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</si>
  <si>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</si>
  <si>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</si>
  <si>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</si>
  <si>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</si>
  <si>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</si>
  <si>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</si>
  <si>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</si>
  <si>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 วิเคราะห์ฯ)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</si>
  <si>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</si>
  <si>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</si>
  <si>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วิเคราะห์ฯ)</t>
  </si>
  <si>
    <t xml:space="preserve">                  (• 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</si>
  <si>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</si>
  <si>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</si>
  <si>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</si>
  <si>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</si>
  <si>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แฟ้ม-เล่ม-เรื่อง-แผ่น</t>
  </si>
  <si>
    <t xml:space="preserve">                  (• สารสนเทศสุโขทัยศึกษา , ร.7)</t>
  </si>
  <si>
    <t>แฟ้ม-เล่ม-เรื่อง</t>
  </si>
  <si>
    <t xml:space="preserve">                  (• ซีดีรอมหนังสือส่วนพระองค์ และภาพถ่าย)</t>
  </si>
  <si>
    <t>แผ่น/ภาพ</t>
  </si>
  <si>
    <t xml:space="preserve">                  (• สารสนเทศ ศ.ดร.วิจิตร)   </t>
  </si>
  <si>
    <t>เล่ม-เรื่อง</t>
  </si>
  <si>
    <t xml:space="preserve">          1) หนังสือ 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</si>
  <si>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</si>
  <si>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</si>
  <si>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</si>
  <si>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</si>
  <si>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 xml:space="preserve">         3)  การปรับ/ขยายชั้นหนังสือ (ชั้นจัดวางหนังสือให้เพิ่มขึ้น)</t>
  </si>
  <si>
    <t>กิจกรรมหลักที่ 2 บริการห้องสมุด</t>
  </si>
  <si>
    <t xml:space="preserve">         1) ให้บริการผู้ใช้ห้องสมุด</t>
  </si>
  <si>
    <t>ราย</t>
  </si>
  <si>
    <t xml:space="preserve">              (•  ศูนย์เทคโนฯ  : ระบบ e-Library)  </t>
  </si>
  <si>
    <t xml:space="preserve">              (•  บริการสื่อสิ่งพิมพ์   (walk in , โทรศัพท์ ,โทรสาร ,อีเมล์)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</si>
  <si>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</si>
  <si>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</si>
  <si>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</si>
  <si>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บริการสื่อสิ่งพิมพ์)</t>
  </si>
  <si>
    <t xml:space="preserve">              (• จดหมายเหตุมหาวิทยาลัย)</t>
  </si>
  <si>
    <t xml:space="preserve">         4) งานบริการตอบคำถามและช่วยค้นคว้าสารสนเทศทั่วไปและสารสนเทศอัตลักษณ์ของมหาวิทยาลัย</t>
  </si>
  <si>
    <t>คำถาม</t>
  </si>
  <si>
    <t xml:space="preserve">              4.1)  ตอบคำถามและช่วยค้นคว้าสารสนเทศทั่วไป  (• น.บริการสื่อสิ่งพิมพ์)</t>
  </si>
  <si>
    <t xml:space="preserve">              4.2)  สารสนเทศอัตลักษณ์ของมหาวิทยาลัย</t>
  </si>
  <si>
    <t xml:space="preserve">              (• การศึกษาทางไกล)</t>
  </si>
  <si>
    <t xml:space="preserve">         5) งานบริการการใช้ทรัพยากรสารสนเทศ (การจัดเรียงขึ้นชั้น)</t>
  </si>
  <si>
    <t>เล่ม-ชิ้น-แฟ้ม-แผ่น-ตลับ</t>
  </si>
  <si>
    <t xml:space="preserve">              (• บริการสื่อสิ่งพิมพ์ต่อเนื่อง) </t>
  </si>
  <si>
    <t>เล่ม-ชิ้น-แฟ้ม</t>
  </si>
  <si>
    <t xml:space="preserve">              (• บริการสื่อโสตฯ)</t>
  </si>
  <si>
    <t xml:space="preserve">                 - ชั้นเปิด</t>
  </si>
  <si>
    <t xml:space="preserve">                 - ชั้นปิด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</si>
  <si>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</si>
  <si>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</si>
  <si>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บทความ-ชื่อเรื่อง</t>
  </si>
  <si>
    <t xml:space="preserve">               (• จัดหาฯ) แนะนำหนังสือใหม่บนเว็บเพจ</t>
  </si>
  <si>
    <t xml:space="preserve">               (• บริการสื่อสิ่งพิมพ์ต่อเนื่อง)</t>
  </si>
  <si>
    <t>บทความ</t>
  </si>
  <si>
    <t>เล่ม-บทความ</t>
  </si>
  <si>
    <t>บัตร</t>
  </si>
  <si>
    <t xml:space="preserve">          1) บริการขอยืมและให้ยืมถ่ายเอกสารระหว่างห้องสมุด</t>
  </si>
  <si>
    <t xml:space="preserve">          2) งานสมาชิก PULINET </t>
  </si>
  <si>
    <t xml:space="preserve">          2) การเบิกค่าใช้จ่ายศูนย์วิทยบริการบัณฑิตศึกษา   (2 แห่ง)</t>
  </si>
  <si>
    <t xml:space="preserve">          2) จัดทำข้อมูลบัตรรายการฯ (CIP) สำหรับสิ่งพิมพ์ที่มหาวิทยาลัยจัดพิมพ์)</t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</si>
  <si>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</si>
  <si>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</si>
  <si>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</si>
  <si>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</si>
  <si>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</si>
  <si>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</si>
  <si>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</si>
  <si>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 xml:space="preserve">         1) การส่งเสริมการรู้สารสนเทศ</t>
  </si>
  <si>
    <t>โครงการ</t>
  </si>
  <si>
    <t xml:space="preserve">         2) งานการให้การศึกษาผู้ใช้ห้องสมุด</t>
  </si>
  <si>
    <t xml:space="preserve">         3) งานประชาสัมพันธ์การใช้ห้องสมุด </t>
  </si>
  <si>
    <t>ครั้ง/เรื่อง</t>
  </si>
  <si>
    <t xml:space="preserve">            3.2)  จัดนิทรรศการ/การจัดกิจกรรมประชาสัมพันธ์</t>
  </si>
  <si>
    <t xml:space="preserve">                (• บริการสื่อโสตทัศน์)</t>
  </si>
  <si>
    <t xml:space="preserve">                (• บริการสื่อสิ่งพิมพ์ต่อเนื่อง)</t>
  </si>
  <si>
    <t xml:space="preserve">            3.3)  แนะนำทรัพยากรสารสนเทศและข่าวบริการห้องสมุด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</si>
  <si>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</si>
  <si>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 Social media </t>
  </si>
  <si>
    <t xml:space="preserve">                    - แจ้งข่าวบริการทางอีเมล และ SMS</t>
  </si>
  <si>
    <t xml:space="preserve">                    - จัดทำสื่อประชาสัมพันธ์การใช้ห้องสมุด </t>
  </si>
  <si>
    <t xml:space="preserve">        1) สำรวจความพึงพอใจของผู้รับบริการห้องสมุด</t>
  </si>
  <si>
    <t>กิจกรรมหลักที่ 3 จัดบริการวัสดุการศึกษาประกอบการเรียนการสอนให้กับนักศึกษาปริญญาเอก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</si>
  <si>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</si>
  <si>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</si>
  <si>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</si>
  <si>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</si>
  <si>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</si>
  <si>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</si>
  <si>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</si>
  <si>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</si>
  <si>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</si>
  <si>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</si>
  <si>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</si>
  <si>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</si>
  <si>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</si>
  <si>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</si>
  <si>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</si>
  <si>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</si>
  <si>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</si>
  <si>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</si>
  <si>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</si>
  <si>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>แห่ง</t>
  </si>
  <si>
    <t>ก 2.3.2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</si>
  <si>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</si>
  <si>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ผลผลิตที่ 1 การพัฒนาห้องสมุดดิจิทัล</t>
  </si>
  <si>
    <t xml:space="preserve">ตัวชี้วัด  : เชิงปริมาณ </t>
  </si>
  <si>
    <t>1. จำนวนฐานข้อมูล  เว็บไซต์ สื่อสังคมออนไลน์ และนิทรรศการออนไลน์ที่พัฒนา (นับสะสม)</t>
  </si>
  <si>
    <t>ฐานข้อมูล/เว็บ/เรื่อง</t>
  </si>
  <si>
    <t xml:space="preserve">ตัวชี้วัด  : เชิงคุณภาพ </t>
  </si>
  <si>
    <t xml:space="preserve">ตัวชี้วัด  : เชิงเวลา </t>
  </si>
  <si>
    <t>4. ระยะเวลาการจัดทำสัญญาจัดซื้อจัดจ้างของรายการงบลงทุนทั้งหมดที่ได้รับจัดสรรเงินรายได้</t>
  </si>
  <si>
    <t>&lt;2</t>
  </si>
  <si>
    <t>กิจกรรมหลักที่ 1 พัฒนาฐานข้อมูล เว็บไซต์ สื่อสังคมออนไลน์ และนิทรรศการออนไลน์</t>
  </si>
  <si>
    <r>
      <rPr>
        <b/>
        <sz val="13"/>
        <color rgb="FF0000FF"/>
        <rFont val="TH SarabunPSK"/>
        <family val="2"/>
      </rPr>
      <t>กิจกรรมย่อย 1.1</t>
    </r>
    <r>
      <rPr>
        <sz val="13"/>
        <color rgb="FF0000FF"/>
        <rFont val="TH SarabunPSK"/>
        <family val="2"/>
      </rPr>
      <t xml:space="preserve"> พัฒนาระบบฐานข้อมูล เว็บไซต์ สื่อสังคมออนไลน์ และนิทรรศการออนไลน์</t>
    </r>
  </si>
  <si>
    <t xml:space="preserve">         1) พัฒนาระบบฐานข้อมูล การปฏิบัติงานและให้บริการสารสนเทศห้องสมุด</t>
  </si>
  <si>
    <t>ฐานข้อมูล/ระบบ</t>
  </si>
  <si>
    <t>ระบบ</t>
  </si>
  <si>
    <t>ฐานข้อมูล</t>
  </si>
  <si>
    <t xml:space="preserve">         2) พัฒนาเว็บไซต์  </t>
  </si>
  <si>
    <t>เว็บไซต์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</si>
  <si>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</si>
  <si>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</si>
  <si>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</si>
  <si>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    (2) พัฒนาสื่อประชาสัมพันธ์กิจกรรมห้องสมุดและสาระความรู้</t>
  </si>
  <si>
    <r>
      <rPr>
        <b/>
        <sz val="13"/>
        <color rgb="FF0000FF"/>
        <rFont val="TH SarabunPSK"/>
        <family val="2"/>
      </rPr>
      <t>กิจกรรมย่อย 1.2</t>
    </r>
    <r>
      <rPr>
        <sz val="13"/>
        <color rgb="FF0000FF"/>
        <rFont val="TH SarabunPSK"/>
        <family val="2"/>
      </rPr>
      <t xml:space="preserve"> พัฒนาสารสนเทศดิจิทัลในระบบห้องสมุดดิจิทัล 6 ฐานข้อมูล</t>
    </r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</si>
  <si>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</si>
  <si>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 xml:space="preserve">         2) ฐานข้อมูลสารสนเทศดิจิทัลศาสตราจารย์ ดร.วิจิตร ศรีสอ้าน</t>
  </si>
  <si>
    <t xml:space="preserve">         4) ฐานข้อมูลสารสนเทศดิจิทัลวิทยานิพนธ์และการศึกษาค้นคว้าอิสระ</t>
  </si>
  <si>
    <t xml:space="preserve">         5) ฐานข้อมูลสารสนเทศดิจิทัลบทความวารสาร มสธ. ในระบบ TDC</t>
  </si>
  <si>
    <t xml:space="preserve">         6) ฐานข้อมูลสารสนเทศภูมิปัญญาท้องถิ่นนนทบุรี</t>
  </si>
  <si>
    <r>
      <rPr>
        <b/>
        <sz val="13"/>
        <color rgb="FF0000FF"/>
        <rFont val="TH SarabunPSK"/>
        <family val="2"/>
      </rPr>
      <t>กิจกรรมย่อย 1.3</t>
    </r>
    <r>
      <rPr>
        <sz val="13"/>
        <color rgb="FF0000FF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</si>
  <si>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t xml:space="preserve">              - ฝ่ายบริการสื่อฯ </t>
  </si>
  <si>
    <t xml:space="preserve">              - ศูนย์เทคโนโลยีบรรณสารสนเทศ</t>
  </si>
  <si>
    <t>หน้า</t>
  </si>
  <si>
    <t xml:space="preserve">               (•  คลังปัญญา ตำรา มสธ. และสารสนเทศอื่นฯ ตามคำขอ)  </t>
  </si>
  <si>
    <t xml:space="preserve">               (•  สารสนเทศ ร.7) 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</si>
  <si>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</si>
  <si>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</si>
  <si>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</si>
  <si>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r>
      <rPr>
        <b/>
        <sz val="13"/>
        <color rgb="FF0000FF"/>
        <rFont val="TH SarabunPSK"/>
        <family val="2"/>
      </rPr>
      <t>กิจกรรมย่อย 2.1</t>
    </r>
    <r>
      <rPr>
        <sz val="13"/>
        <color rgb="FF0000FF"/>
        <rFont val="TH SarabunPSK"/>
        <family val="2"/>
      </rPr>
      <t xml:space="preserve"> จัดหาครุภัณฑ์คอมพิวเตอร์ โปรแกรมและอุปกรณ์</t>
    </r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</si>
  <si>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</si>
  <si>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</si>
  <si>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t xml:space="preserve">        2) ดำเนินการด้านเทคนิคการติดตั้ง การใช้งาน การบำรุงรักษา</t>
  </si>
  <si>
    <r>
      <rPr>
        <b/>
        <sz val="13"/>
        <color rgb="FF0000FF"/>
        <rFont val="TH SarabunPSK"/>
        <family val="2"/>
      </rPr>
      <t>กิจกรรมย่อย 2.2</t>
    </r>
    <r>
      <rPr>
        <sz val="13"/>
        <color rgb="FF0000FF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</si>
  <si>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r>
      <t xml:space="preserve">กิจกรรมย่อย 2.3  </t>
    </r>
    <r>
      <rPr>
        <sz val="13"/>
        <color rgb="FF0000FF"/>
        <rFont val="TH SarabunPSK"/>
        <family val="2"/>
      </rPr>
      <t>แก้ไขปัญหา บำรุงรักษาครุภัณฑ์และอุปกรณ์คอมพิวเตอร์</t>
    </r>
  </si>
  <si>
    <t>กิจกรรมหลักที่ 3  พัฒนาบุคลากร ให้บริการผู้ใช้และสำรวจความพึงพอใจการใช้บริการ</t>
  </si>
  <si>
    <r>
      <rPr>
        <b/>
        <sz val="13"/>
        <color rgb="FF0000FF"/>
        <rFont val="TH SarabunPSK"/>
        <family val="2"/>
      </rPr>
      <t>กิจกรรมย่อย 3.1</t>
    </r>
    <r>
      <rPr>
        <sz val="13"/>
        <color rgb="FF0000FF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</si>
  <si>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r>
      <rPr>
        <b/>
        <sz val="13"/>
        <color rgb="FF0000FF"/>
        <rFont val="TH SarabunPSK"/>
        <family val="2"/>
      </rPr>
      <t>กิจกรรมย่อย 3.2</t>
    </r>
    <r>
      <rPr>
        <sz val="13"/>
        <color rgb="FF0000FF"/>
        <rFont val="TH SarabunPSK"/>
        <family val="2"/>
      </rPr>
      <t xml:space="preserve">  ให้บริการผู้ใช้บริการสารสนเทศในระบบ e-Library</t>
    </r>
  </si>
  <si>
    <t>ระดับ</t>
  </si>
  <si>
    <t xml:space="preserve">   2.8 ควบคุมงบประมาณ และเบิกจ่ายงบประมาณ</t>
  </si>
  <si>
    <t xml:space="preserve">   2.9 การพัฒนาระบบงานในรูปแบบ Cross Function </t>
  </si>
  <si>
    <t xml:space="preserve">   2.10 กิจกรรมส่งเสริมความรับผิดชอบต่อสังคม (CSR) </t>
  </si>
  <si>
    <t xml:space="preserve">          1) จัดหาหนังสือให้แก่นักศึกษา/คณาจารย์ในระดับบัณฑิตศึกษา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 </t>
  </si>
  <si>
    <t>5. ร้อยละของรายการงบลงทุนทั้งหมดที่ได้รับจัดสรรเงินรายได้  (รวมเพิ่ม/เปลี่ยนแปลงรายการระหว่างปี) มีการเบิกจ่ายภายในปีงบประมาณตามงวดงานในสัญญาจัดซื้อจัดจ้างที่กำหนด</t>
  </si>
  <si>
    <t xml:space="preserve">                     ¬ ส่วนกลาง </t>
  </si>
  <si>
    <t xml:space="preserve">                     ¬ ศวน. </t>
  </si>
  <si>
    <t xml:space="preserve">                     ¬ ศวบ. </t>
  </si>
  <si>
    <t xml:space="preserve">                     ¬ มุม มสธ. </t>
  </si>
  <si>
    <t xml:space="preserve">                     ¬ ศวน. 10 ศูนย์ </t>
  </si>
  <si>
    <r>
      <t xml:space="preserve">กิจกรรมย่อย 1.2  </t>
    </r>
    <r>
      <rPr>
        <sz val="13"/>
        <color rgb="FFFF0000"/>
        <rFont val="TH Niramit AS"/>
      </rPr>
      <t>จัดทำระเบียนและเตรียมทรัพยากรสารสนเทศใหม่ให้พร้อมบริการ</t>
    </r>
  </si>
  <si>
    <r>
      <t xml:space="preserve">กิจกรรมย่อย 1.3  </t>
    </r>
    <r>
      <rPr>
        <sz val="13"/>
        <color rgb="FFFF0000"/>
        <rFont val="TH Niramit AS"/>
      </rPr>
      <t>อนุรักษ์วัสดุสารสนเทศ</t>
    </r>
  </si>
  <si>
    <r>
      <t xml:space="preserve">กิจกรรมย่อย 1.4  </t>
    </r>
    <r>
      <rPr>
        <sz val="13"/>
        <color rgb="FFFF0000"/>
        <rFont val="TH Niramit AS"/>
      </rPr>
      <t>การจัดการพื้นที่จัดเก็บสื่อการศึกษา</t>
    </r>
  </si>
  <si>
    <r>
      <t xml:space="preserve">กิจกรรมย่อย 2.1 </t>
    </r>
    <r>
      <rPr>
        <sz val="13"/>
        <color rgb="FFFF0000"/>
        <rFont val="TH Niramit AS"/>
      </rPr>
      <t>บริการห้องสมุด ณ ที่ทำการ มสธ.</t>
    </r>
  </si>
  <si>
    <r>
      <t xml:space="preserve">กิจกรรมย่อย 2.2 </t>
    </r>
    <r>
      <rPr>
        <sz val="13"/>
        <color rgb="FFFF0000"/>
        <rFont val="TH Niramit AS"/>
      </rPr>
      <t>บริการระหว่างห้องสมุด</t>
    </r>
  </si>
  <si>
    <r>
      <t xml:space="preserve">กิจกรรมย่อย 2.4  </t>
    </r>
    <r>
      <rPr>
        <sz val="13"/>
        <color rgb="FFFF0000"/>
        <rFont val="TH Niramit AS"/>
      </rPr>
      <t>บริการหน่วยงานภายใน</t>
    </r>
  </si>
  <si>
    <r>
      <t xml:space="preserve">กิจกรรมย่อย 2.5 </t>
    </r>
    <r>
      <rPr>
        <sz val="13"/>
        <color rgb="FFFF0000"/>
        <rFont val="TH Niramit AS"/>
      </rPr>
      <t>เผยแพร่สารสนเทศอัตลักษณ์ของมหาวิทยาลัย</t>
    </r>
  </si>
  <si>
    <r>
      <t xml:space="preserve">กิจกรรมย่อย 2.6 </t>
    </r>
    <r>
      <rPr>
        <sz val="13"/>
        <color rgb="FFFF0000"/>
        <rFont val="TH Niramit AS"/>
      </rPr>
      <t>งานให้การศึกษาผู้ใช้และส่งเสริมการใช้ห้องสมุด</t>
    </r>
  </si>
  <si>
    <r>
      <t xml:space="preserve">กิจกรรมย่อย 2.7 </t>
    </r>
    <r>
      <rPr>
        <sz val="13"/>
        <color rgb="FFFF0000"/>
        <rFont val="TH Niramit AS"/>
      </rPr>
      <t>งานประเมินความพึงพอใจบริการห้องสมุด</t>
    </r>
  </si>
  <si>
    <r>
      <t xml:space="preserve">กิจกรรมย่อย 4.1  </t>
    </r>
    <r>
      <rPr>
        <sz val="13"/>
        <color rgb="FFFF0000"/>
        <rFont val="TH Niramit AS"/>
      </rPr>
      <t>ความร่วมมือโครงการ ThaiLIS , โครงการพัฒนาห้องสมุดสถาบันอุดมศึกษา, ความร่วมมือ PULINET</t>
    </r>
  </si>
  <si>
    <r>
      <t xml:space="preserve">กิจกรรมย่อย 4.2 </t>
    </r>
    <r>
      <rPr>
        <sz val="13"/>
        <color rgb="FFFF0000"/>
        <rFont val="TH Niramit AS"/>
      </rPr>
      <t xml:space="preserve">ความร่วมมือกับหน่วยงานภายนอก  เช่น  กศน.  กรมราชทัณฑ์ </t>
    </r>
  </si>
  <si>
    <r>
      <t xml:space="preserve">กิจกรรมย่อย 4.3 </t>
    </r>
    <r>
      <rPr>
        <sz val="13"/>
        <color rgb="FFFF0000"/>
        <rFont val="TH Niramit AS"/>
      </rPr>
      <t xml:space="preserve">ความร่วมมือกับเครือข่ายบริการห้องสมุดของ มสธ. </t>
    </r>
  </si>
  <si>
    <r>
      <t>&lt;</t>
    </r>
    <r>
      <rPr>
        <sz val="13"/>
        <rFont val="TH Niramit AS"/>
      </rPr>
      <t xml:space="preserve"> 2</t>
    </r>
  </si>
  <si>
    <t xml:space="preserve">                  (• ห้องสมุดสาขา) หนังสือชุดวิชา (15,600) หนังสืออ่านประกอบ (2,235)  หลักสูตร มสธ. (1,066 ) </t>
  </si>
  <si>
    <t>ห้องสมุดสาขา</t>
  </si>
  <si>
    <r>
      <t xml:space="preserve">    </t>
    </r>
    <r>
      <rPr>
        <sz val="13"/>
        <rFont val="TH Niramit AS"/>
      </rPr>
      <t xml:space="preserve">  1) นิเทศงาน/ร่วมกิจกรรมส่งเสริมการใช้ มุม มสธ. 3 ครั้ง  </t>
    </r>
  </si>
  <si>
    <t xml:space="preserve">      2) จัดสื่อบำรุงห้องสมุดพร้อมปัญญา/จัดสื่อการศึกษาทดแทน มุม มสธ. ที่ชำรุดเสื่อมสภาพ จำนวน 2 แห่ง </t>
  </si>
  <si>
    <t>น. วิเคราะห์</t>
  </si>
  <si>
    <t>ฝ่ายบริการสนเทศ</t>
  </si>
  <si>
    <t xml:space="preserve">        3) แปลเนื้อหานิทรรศการเป็นภาษาอังกฤษ</t>
  </si>
  <si>
    <t xml:space="preserve">             1.5) ระเบียนรายการเอกสารจดหมายเหตุรัชกาลที่ 7  </t>
  </si>
  <si>
    <t xml:space="preserve">             1.4) บัญชีรายการเอกสารจดหมายเหตุมหาวิทยาลัย </t>
  </si>
  <si>
    <t xml:space="preserve">             1.3) ระเบียนรายการในฐานข้อมูลทะเบียนจดหมายเหตุมหาวิทยาลัย </t>
  </si>
  <si>
    <t xml:space="preserve">                (• น. จดหมายเหตุมหาวิทยาลัย)</t>
  </si>
  <si>
    <t xml:space="preserve">                (• น. บริการสื่อโสตฯ)</t>
  </si>
  <si>
    <t xml:space="preserve">                (• น. บริการสื่อสิ่งพิมพ์ต่อเนื่อง)</t>
  </si>
  <si>
    <t xml:space="preserve">                (• น. บริการสื่อสิ่งพิมพ์) 
                  </t>
  </si>
  <si>
    <t xml:space="preserve">ฝ่ายบริการสนเทศ
</t>
  </si>
  <si>
    <t>น. จัดหาฯ</t>
  </si>
  <si>
    <t xml:space="preserve">                     (ฐานข้อมูล + e-Books)   </t>
  </si>
  <si>
    <t>น. บริการสื่อสิ่งพิมพ์ต่อเนื่อง</t>
  </si>
  <si>
    <t>น. บริการสื่อสิ่งพิมพ์</t>
  </si>
  <si>
    <r>
      <rPr>
        <b/>
        <sz val="13"/>
        <color rgb="FFFF0000"/>
        <rFont val="TH Niramit AS"/>
      </rPr>
      <t>กิจกรรมย่อย 3.1</t>
    </r>
    <r>
      <rPr>
        <sz val="13"/>
        <color rgb="FFFF0000"/>
        <rFont val="TH Niramit AS"/>
      </rPr>
      <t xml:space="preserve"> งานบริการห้องสมุดสำหรับนักศึกษาปริญญาเอก (ยอดประมาณการ นศ. ป.เอก ที่จะลงทะเบียน ภาค 1/59 จากเป้าหมายการศึกษา)                   </t>
    </r>
  </si>
  <si>
    <t>น. สื่อโสตฯ</t>
  </si>
  <si>
    <t>กิจกรรมย่อย 1.1  จัดหาทรัพยากรสารสนเทศใหม่</t>
  </si>
  <si>
    <t>สำนักงานเลขานุการ</t>
  </si>
  <si>
    <t>ศูนย์เทคโนฯ</t>
  </si>
  <si>
    <r>
      <t xml:space="preserve">        2) การจัดการข้อร้องเรียน/ข้อควรปรับปรุงจากผลการประเมินความพึงพอใจ </t>
    </r>
    <r>
      <rPr>
        <b/>
        <sz val="13"/>
        <rFont val="TH Niramit AS"/>
      </rPr>
      <t xml:space="preserve"> </t>
    </r>
  </si>
  <si>
    <t xml:space="preserve">   2.3 จัดทำรายงานผลการใช้จ่ายงบประมาณประจำปี</t>
  </si>
  <si>
    <t>งบประมาณเป็นรายไตรมาส</t>
  </si>
  <si>
    <t xml:space="preserve">        2) รายงานผลการดำเนินงานตามแผนบริหาร
</t>
  </si>
  <si>
    <t>ความเสี่ยงและควบคุมภายใน  (แบบ บสน. 2)</t>
  </si>
  <si>
    <t>1. ร้อยละของผลการดำเนินงานตามมติ ข้อสังเกต และข้อเสนอแนะตามวาระเชิงนโยบายของสภามหาวิทยาลัย (ถ้ามี)</t>
  </si>
  <si>
    <t>&gt;80</t>
  </si>
  <si>
    <t>2. ระดับความสำเร็จของการพัฒนาหน่วยงานสู่การเรียนรู้</t>
  </si>
  <si>
    <t xml:space="preserve">            3.1)  จัดกิจกรรม/โครงการส่งเสริมการใช้ห้องสมุด     (• บริการสื่อสิ่งพิมพ์)</t>
  </si>
  <si>
    <t>5. ระยะเวลาการจัดทำสัญญาจัดซื้อจัดจ้างของรายการงบลงทุนทั้งหมดที่ได้รับจัดสรรเงินรายได้</t>
  </si>
  <si>
    <t>6. ร้อยละของรายการงบลงทุนทั้งหมดที่ได้รับจัดสรรเงินรายได้ (รวมเพิ่ม/เปลี่ยนแปลงรายการระหว่างปี) มีการเบิกจ่ายภายในปีงบประมาณตามงาดงานในสัญญาจัดซื้อจัดจ้างที่กำหนด</t>
  </si>
  <si>
    <t xml:space="preserve">             (1)  พัฒนาระบบสารสนเทศเพื่อการปฏิบัติงาน สบ.</t>
  </si>
  <si>
    <t xml:space="preserve">             (2) พัฒนาระบบสารสนเทศเพื่อการบริหาร สบ.</t>
  </si>
  <si>
    <t xml:space="preserve">             (2) เว็บไซต์ระบบสารสนเทศเพื่อการบริหาร สบ.</t>
  </si>
  <si>
    <t xml:space="preserve">             (3) เว็บไซต์ระบบสารสนเทศเพื่อการปฏิบัติงาน สบ.</t>
  </si>
  <si>
    <t xml:space="preserve">             (4) เว็บไซต์ประชาสัมพันธ์เผยแพร่กิจกรรมห้องสมุด</t>
  </si>
  <si>
    <t xml:space="preserve">             (5) เว็บไซต์เพื่อการบริการวิชาการแก่สังคม</t>
  </si>
  <si>
    <t xml:space="preserve">         4) พัฒนาสื่ออิเล็กทรอนิกส์ สื่อสังคมออนไลน์เพื่อการบริการห้องสมุด</t>
  </si>
  <si>
    <t xml:space="preserve">             (1) พัฒนาสื่ออิเล็กทรอนิกส์ สื่อสังคมออนไลน์สมัยใหม่ เพื่อการบริการสารสนเทศห้องสมุด</t>
  </si>
  <si>
    <t xml:space="preserve">         5) พัฒนาสื่อนำเสนอเพื่อประชาสัมพันธ์กิจกรรมห้องสมุด</t>
  </si>
  <si>
    <t xml:space="preserve">             (1) พัฒนาสื่อนำเสนอสาระความรู้เกี่ยวกับสำนักบรรณสารสนเทศ</t>
  </si>
  <si>
    <t xml:space="preserve">         3) ฐานข้อมูลสารสนเทศดิจิทัลคลังปัญญา ตำรา มสธ. </t>
  </si>
  <si>
    <t xml:space="preserve">         1)  โครงการฝึกอบรมเชิงปฏิบัติการด้านเทคโนโลยีสารสนเทศและเทคโนโลยีสมัยใหม่</t>
  </si>
  <si>
    <t xml:space="preserve">         2)  บุคลากรภายในที่เข้ารับการฝึกอบรมเสริมทักษะด้านเทคโนโลยีสารสนเทศ และเทคโนโลยีสมัยใหม่ และบุคลากรภายนอกที่เข้าร่วมสัมมนาทางวิชาการ</t>
  </si>
  <si>
    <t xml:space="preserve">        1)  ผู้ใช้บริการ e-Library ทุกช่องทาง ยกเว้นฐานข้อมูลออนไลน์ (ศูนย์เทคโนฯ)</t>
  </si>
  <si>
    <t>2. ร้อยละของจำนวนผู้ใช้ห้องสมุดทุกช่องทางเมื่อเทียบกับเป้าหมาย  (เป้าหมาย 408,204 ราย) (นับซ้ำ)  (นับสะสม)</t>
  </si>
  <si>
    <t xml:space="preserve">                                          </t>
  </si>
  <si>
    <t xml:space="preserve">                  (• สารสนเทศเอกสารจดหมายเหตุมหาวิทยาลัย)</t>
  </si>
  <si>
    <t xml:space="preserve">              (•  จดหมายเหตุมหาวิทยาลัย)  </t>
  </si>
  <si>
    <t xml:space="preserve">              (• สารสนเทศการศึกษาทางไกล)</t>
  </si>
  <si>
    <t xml:space="preserve">              (• สารสนเทศจดหมายเหตุมหาวิทยาลัย)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</si>
  <si>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 35,252 ชื่อเรื่อง-เล่ม-แผ่น-ตลับ-ฐาน-แฟ้ม) (นับสะสม)           </t>
  </si>
  <si>
    <t xml:space="preserve">         1)  สำรวจเพื่อเตรียมคัดออกหนังสือ</t>
  </si>
  <si>
    <t xml:space="preserve">         2)  พิจารณาประเมินหนังสือตามเกณฑ์เพื่อการคัดออกหนังสือ  </t>
  </si>
  <si>
    <t xml:space="preserve">         4)  จำหน่ายออกหนังสือ</t>
  </si>
  <si>
    <t xml:space="preserve">        7) กลุ่มเลขานุการ PULINET</t>
  </si>
  <si>
    <t xml:space="preserve">        6) คณะทำงานพัฒนาคุณภาพมาตรฐานดำเนินงานห้องสมุด</t>
  </si>
  <si>
    <t>3. ร้อยละของจำนวนระเบียนรายการเอกสารจดหมายเหตุมหาวิทยาลัย (เป้าหมาย   10    ระเบียน)</t>
  </si>
  <si>
    <t xml:space="preserve">             (1)  เว็บไซต์ให้บริการสารสนเทศ</t>
  </si>
  <si>
    <t xml:space="preserve">          1) พัฒนาเนื้อหาสารสนเทศเกี่ยวกับประชาคมอาเซียน</t>
  </si>
  <si>
    <t xml:space="preserve">          2) ให้บริการสาระความรู้ผ่านเครือข่ายสังคม</t>
  </si>
  <si>
    <r>
      <rPr>
        <b/>
        <sz val="13"/>
        <color rgb="FF0000FF"/>
        <rFont val="TH SarabunPSK"/>
        <family val="2"/>
      </rPr>
      <t>กิจกรรมย่อย 1.4</t>
    </r>
    <r>
      <rPr>
        <sz val="13"/>
        <color rgb="FF0000FF"/>
        <rFont val="TH SarabunPSK"/>
        <family val="2"/>
      </rPr>
      <t xml:space="preserve"> แปลงสารสนเทศให้เป็นสารสนเทศดิจิทัล</t>
    </r>
  </si>
  <si>
    <t>กรณีเป็นภารกิจพื้นฐานประจำ-สนับสนุนยุทธศาสตร์</t>
  </si>
  <si>
    <t>แผนปฏิบัติราชการประจำปีงบประมาณ 2560  สำนักบรรณสารสนเทศ</t>
  </si>
  <si>
    <t>2. ร้อยละของจำนวนระเบียนสารสนเทศดิจิทัลที่จัดทำในระบบห้องสมุดดิจิทัล  (เป้าหมาย  770  ระเบียน)</t>
  </si>
  <si>
    <t xml:space="preserve">             1.7) ระเบียนบรรณานุกรมสารสนเทศรัชกาลที่ 7 ที่เคยบันทึกลงฐานข้อมูล BRS search ในฐานข้อมูล Clas02</t>
  </si>
  <si>
    <t xml:space="preserve">             1.6) จัดทำบัญชีเอกสารจดหมายเหตุ 
รัชกาลที่ 7  </t>
  </si>
  <si>
    <t>3. คะแนนเฉลี่ยความพึงพอใจการใช้บริการห้องสมุด</t>
  </si>
  <si>
    <t xml:space="preserve">4. คะแนนเฉลี่ยความพึงพอใจของผู้ใช้บริการ e-Library </t>
  </si>
  <si>
    <t>สบ.</t>
  </si>
  <si>
    <t xml:space="preserve"> - สำนักงานเลขานุการ</t>
  </si>
  <si>
    <t xml:space="preserve">          1) การเบิกค่าใช้จ่ายศูนย์บริการการศึกษาเฉพาะกิจ มุม มสธ. (81 แห่ง) ของจำนวน มุม มสธ. 95 แห่ง</t>
  </si>
  <si>
    <r>
      <t xml:space="preserve">กิจกรรมย่อย 2.3 </t>
    </r>
    <r>
      <rPr>
        <sz val="13"/>
        <color rgb="FFFF0000"/>
        <rFont val="TH Niramit AS"/>
      </rPr>
      <t>บริการห้องสมุด มุม มสธ.และศูนย์วิทยบริการบัณฑิตศึกษา (การเบิกจ่ายงบประมาณ)</t>
    </r>
  </si>
  <si>
    <t xml:space="preserve">          2) วารสาร    (ส่วนกลาง 450 , ศวน. 80 ชื่อเรื่อง)  (นับซ้ำ)</t>
  </si>
  <si>
    <t xml:space="preserve">น. สื่อโสตฯ </t>
  </si>
  <si>
    <r>
      <rPr>
        <b/>
        <sz val="13"/>
        <rFont val="TH SarabunPSK"/>
        <family val="2"/>
      </rPr>
      <t>กิจกรรมย่อย 3.3</t>
    </r>
    <r>
      <rPr>
        <sz val="13"/>
        <rFont val="TH SarabunPSK"/>
        <family val="2"/>
      </rPr>
      <t xml:space="preserve"> ประเมินความพึงพอใจและแก้ไขข้อไม่พึงพอใจของผู้ใช้บริการระบบ e-Library</t>
    </r>
  </si>
  <si>
    <t>key in</t>
  </si>
  <si>
    <t>r17+22+23+26+32+33+34+35</t>
  </si>
  <si>
    <t>r18+19</t>
  </si>
  <si>
    <t>r24+25</t>
  </si>
  <si>
    <t>r27+28+29</t>
  </si>
  <si>
    <t>r38+39</t>
  </si>
  <si>
    <t>r41+42</t>
  </si>
  <si>
    <t>r47+48</t>
  </si>
  <si>
    <t>r51</t>
  </si>
  <si>
    <t>r54+55+56</t>
  </si>
  <si>
    <t>r70 x 100 /35,252</t>
  </si>
  <si>
    <t>r155 x 100/408,204</t>
  </si>
  <si>
    <t>r74+75+76+77</t>
  </si>
  <si>
    <t>r79+80+81+82</t>
  </si>
  <si>
    <t>r86+93</t>
  </si>
  <si>
    <t>r87+90</t>
  </si>
  <si>
    <t>r88+89</t>
  </si>
  <si>
    <t>r91+92</t>
  </si>
  <si>
    <t>r95</t>
  </si>
  <si>
    <t>r96+98+102</t>
  </si>
  <si>
    <t>r97</t>
  </si>
  <si>
    <t>r99</t>
  </si>
  <si>
    <t>r100+101</t>
  </si>
  <si>
    <t>r103</t>
  </si>
  <si>
    <t>r104+105</t>
  </si>
  <si>
    <t>r107+108+109+110</t>
  </si>
  <si>
    <t>r113+117+122+123+124+125+126</t>
  </si>
  <si>
    <t>r114+115+116</t>
  </si>
  <si>
    <t>r118+119</t>
  </si>
  <si>
    <t>r120+121</t>
  </si>
  <si>
    <t>r128+131+132+135+137</t>
  </si>
  <si>
    <t>r129+130</t>
  </si>
  <si>
    <t>r133+134</t>
  </si>
  <si>
    <t>r136</t>
  </si>
  <si>
    <t>r138+139+140+141</t>
  </si>
  <si>
    <t>r143+144+145</t>
  </si>
  <si>
    <t>r146+147</t>
  </si>
  <si>
    <t>r149+150+151+152</t>
  </si>
  <si>
    <t>r161+162</t>
  </si>
  <si>
    <t>r164+165</t>
  </si>
  <si>
    <t>r166+167</t>
  </si>
  <si>
    <t>r169+170+173+174</t>
  </si>
  <si>
    <t>r171+172</t>
  </si>
  <si>
    <t>r177+178</t>
  </si>
  <si>
    <t>r181</t>
  </si>
  <si>
    <t>r182</t>
  </si>
  <si>
    <t>r184+185</t>
  </si>
  <si>
    <t>r187+188</t>
  </si>
  <si>
    <t>r191+192</t>
  </si>
  <si>
    <t>r194+195+196</t>
  </si>
  <si>
    <t>r203+204+207</t>
  </si>
  <si>
    <t>r205+206</t>
  </si>
  <si>
    <t>r208+213+214+215</t>
  </si>
  <si>
    <t>r209+210+211+212</t>
  </si>
  <si>
    <t>r217+218</t>
  </si>
  <si>
    <t>r220</t>
  </si>
  <si>
    <t>r223+227+235</t>
  </si>
  <si>
    <t>r224+225+226</t>
  </si>
  <si>
    <t>r228+229+230+231+232+233+234</t>
  </si>
  <si>
    <t>r236+237+238+239+240+241+242</t>
  </si>
  <si>
    <t>r261</t>
  </si>
  <si>
    <t>r279 x 100/770</t>
  </si>
  <si>
    <t>r116 x 100/10</t>
  </si>
  <si>
    <t>r262+265+271+274+276</t>
  </si>
  <si>
    <t>r263+264</t>
  </si>
  <si>
    <t>r266+267+268+269+270</t>
  </si>
  <si>
    <t>r275</t>
  </si>
  <si>
    <t>r277+278</t>
  </si>
  <si>
    <t>r280+281+282+283+284+285</t>
  </si>
  <si>
    <t>r287+290</t>
  </si>
  <si>
    <t>r288+289</t>
  </si>
  <si>
    <t>r291+292</t>
  </si>
  <si>
    <t>r294+295+296+297</t>
  </si>
  <si>
    <t>r300+301</t>
  </si>
  <si>
    <t>r307</t>
  </si>
  <si>
    <t>r308</t>
  </si>
  <si>
    <t>r310</t>
  </si>
  <si>
    <t>รวมทำได้</t>
  </si>
  <si>
    <t>เป้าหมาย</t>
  </si>
  <si>
    <t>ทำได้</t>
  </si>
  <si>
    <t>ต.ค.</t>
  </si>
  <si>
    <t>พ.ย.</t>
  </si>
  <si>
    <t>ธ.ค.</t>
  </si>
  <si>
    <t>ม.ค.</t>
  </si>
  <si>
    <t>ก.พ.</t>
  </si>
  <si>
    <t>มี.ค.</t>
  </si>
  <si>
    <t>พ.ศ. 2559</t>
  </si>
  <si>
    <t>พ.ศ. 2560</t>
  </si>
  <si>
    <t>เม.ย.</t>
  </si>
  <si>
    <t>พ.ค.</t>
  </si>
  <si>
    <t>มิ.ย.</t>
  </si>
  <si>
    <t>ก.ค.</t>
  </si>
  <si>
    <t>ส.ค.</t>
  </si>
  <si>
    <t>ก.ย.</t>
  </si>
  <si>
    <t>r37+40+43+45+46+50+52+53+57+58</t>
  </si>
  <si>
    <t>r156</t>
  </si>
  <si>
    <t>ฝ.บริการสื่อฯ+ศูนย์เทคโนฯ</t>
  </si>
  <si>
    <t>ศูนย์เทคโนฯ+ฝ.บริการสนเทศ</t>
  </si>
  <si>
    <t>งานร่วม ฝ.บริการสนเทศ+ศูนย์เทคโนฯ ผลสัมฤทธ์ที่ศูนย์ลงสถิติ</t>
  </si>
  <si>
    <t>r156+157+158 /เป็นผลตัวชี้วัด R62</t>
  </si>
  <si>
    <t>r71+84+85+94+106 /เป็นผลตัวชี้วัด R61</t>
  </si>
  <si>
    <t>r72+83</t>
  </si>
  <si>
    <t>r73+78</t>
  </si>
  <si>
    <t>r273</t>
  </si>
  <si>
    <t>ไม่รวม</t>
  </si>
  <si>
    <t>ผลสัมฤทธิ์ของงาน</t>
  </si>
  <si>
    <t>น. จัดหาฯ+ห้องสมุดสาขา</t>
  </si>
  <si>
    <t>น. สื่อโสตฯ+ห้องสมุดสาขา</t>
  </si>
  <si>
    <t>น.บริการสื่อสิ่งพิมพ์</t>
  </si>
  <si>
    <t>สล.+วิเคราะห์+จัดหา+ศูนย์+ต่อเนื่อง+บริการสื่อ+สื่อโสต</t>
  </si>
  <si>
    <t>สล.</t>
  </si>
  <si>
    <t>ศูนย์เทคโนฯ+บริการสื่อ</t>
  </si>
  <si>
    <t>น.ต่อเนื่อง +น. วิเคราะห์ + ฝ.สนเทศ</t>
  </si>
  <si>
    <t>น.ต่อเนื่อง + ฝ.สนเทศ</t>
  </si>
  <si>
    <t xml:space="preserve">น.วิเคราะห์+น.ต่อเนื่อง+ห้องฯสาขา+ฝ.สนเทศ   </t>
  </si>
  <si>
    <t>น.วิเคราะห์+ห้องฯสาขา</t>
  </si>
  <si>
    <t>น.จัดหา+น.ต่อเนื่อง+ฝ.สนเทศ</t>
  </si>
  <si>
    <t>น.สื่อสิ่งพิมพ์+น.จัดหา</t>
  </si>
  <si>
    <t>ศูนย์+น.สื่อสิ่งพิมพ์+ฝ.สนเทศ</t>
  </si>
  <si>
    <t>น.สื่อสิ่งพิมพ์+ฝ.สนเทศ</t>
  </si>
  <si>
    <t>น.ต่อเนื่อง+น.สื่อสิ่งพิมพ์+น.สื่อโสต+ฝ.สนเทศ</t>
  </si>
  <si>
    <t>น.จัดหา+น.ต่อเนื่อง</t>
  </si>
  <si>
    <t>น.จัดหาฯ +น. วิเคราะห์</t>
  </si>
  <si>
    <t>น.สื่อสิ่งพิมพ์+น.ต่อเนื่อง+น.สื่อโสต+ฝ.สนเทศ</t>
  </si>
  <si>
    <t>น.สื่อโสต+น.ต่อเนื่อง</t>
  </si>
  <si>
    <t>น.สื่อสิ่งพิมพ์+น.สื่อโสต+น.ต่อเนื่อง+ฝ.สนเทศ</t>
  </si>
  <si>
    <t>สล.+น.วิเคราะห์+น.จัดหา+ศูนย์+น.ต่อเนื่อง+น.สื่อสิ่งพิมพ์</t>
  </si>
  <si>
    <t>สล.+น.วิเคราะห์+ศูนย์</t>
  </si>
  <si>
    <t>สล.+ศูนย์+น.ต่อเนื่อง+น.สื่อสิ่งพิมพ์</t>
  </si>
  <si>
    <t>ศูนย์เทคโน+น.ต่อเนื่อง+ฝ.สนเทศ</t>
  </si>
  <si>
    <t>ฝ่ายบริการสื่อฯให้ น.สื่อสิ่งพิมพ์ลงสถิติ</t>
  </si>
  <si>
    <t>ฝ่ายบริการสื่อฯ ให้ น.สื่อสิ่งพิมพ์ลงสถิติ</t>
  </si>
  <si>
    <t>ฝ.สนเทศ+ศูนย์+น.ต่อเนื่อง</t>
  </si>
  <si>
    <t>น.จัดหา+ห้องฯสาขา+น.ต่อเนื่อง+น.สื่อโสต+ฝ.สนเทศ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</si>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</sst>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87" formatCode="_-* #,##0_-;\-* #,##0_-;_-* &quot;-&quot;??_-;_-@_-"/>
    <numFmt numFmtId="188" formatCode="0_ ;\-0\ "/>
    <numFmt numFmtId="189" formatCode="0.00_ ;\-0.00\ "/>
    <numFmt numFmtId="190" formatCode="#,##0_ ;\-#,##0\ "/>
    <numFmt numFmtId="191" formatCode="0;[Red]0"/>
    <numFmt numFmtId="192" formatCode="#,##0;[Red]#,##0"/>
    <numFmt numFmtId="193" formatCode="_-* #,##0.0000_-;\-* #,##0.0000_-;_-* &quot;-&quot;??_-;_-@_-"/>
  </numFmts>
  <fonts count="66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.5"/>
      <name val="TH Niramit AS"/>
    </font>
    <font>
      <b/>
      <sz val="16"/>
      <name val="TH Niramit AS"/>
    </font>
    <font>
      <sz val="12.5"/>
      <color indexed="8"/>
      <name val="TH Niramit AS"/>
    </font>
    <font>
      <b/>
      <sz val="12.5"/>
      <name val="TH Niramit AS"/>
    </font>
    <font>
      <b/>
      <sz val="12.5"/>
      <color indexed="8"/>
      <name val="TH Niramit AS"/>
    </font>
    <font>
      <b/>
      <sz val="13"/>
      <name val="TH Niramit AS"/>
    </font>
    <font>
      <sz val="13"/>
      <name val="TH Niramit AS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b/>
      <sz val="12.5"/>
      <color rgb="FF0000CC"/>
      <name val="TH Niramit AS"/>
    </font>
    <font>
      <b/>
      <sz val="12.5"/>
      <color rgb="FF0000FF"/>
      <name val="TH Niramit AS"/>
    </font>
    <font>
      <sz val="12.5"/>
      <color rgb="FF0000CC"/>
      <name val="TH Niramit AS"/>
    </font>
    <font>
      <sz val="12.5"/>
      <color rgb="FF0000FF"/>
      <name val="TH Niramit AS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b/>
      <sz val="13"/>
      <color rgb="FFFF0000"/>
      <name val="TH SarabunPSK"/>
      <family val="2"/>
    </font>
    <font>
      <b/>
      <sz val="13"/>
      <name val="TH SarabunPSK"/>
      <family val="2"/>
    </font>
    <font>
      <sz val="13"/>
      <color rgb="FFFF0000"/>
      <name val="TH SarabunPSK"/>
      <family val="2"/>
    </font>
    <font>
      <sz val="13"/>
      <color rgb="FF0000FF"/>
      <name val="TH SarabunPSK"/>
      <family val="2"/>
    </font>
    <font>
      <sz val="13"/>
      <name val="TH SarabunPSK"/>
      <family val="2"/>
    </font>
    <font>
      <b/>
      <sz val="12.5"/>
      <color rgb="FF002060"/>
      <name val="TH Niramit AS"/>
    </font>
    <font>
      <b/>
      <sz val="12.5"/>
      <color theme="1"/>
      <name val="TH Niramit AS"/>
    </font>
    <font>
      <b/>
      <sz val="12.5"/>
      <color rgb="FFFF0000"/>
      <name val="TH Niramit AS"/>
    </font>
    <font>
      <sz val="12.5"/>
      <color rgb="FFFF0000"/>
      <name val="TH Niramit AS"/>
    </font>
    <font>
      <sz val="12.5"/>
      <color theme="4" tint="-0.249977111117893"/>
      <name val="TH Niramit AS"/>
    </font>
    <font>
      <b/>
      <sz val="12.5"/>
      <color theme="4" tint="-0.249977111117893"/>
      <name val="TH Niramit AS"/>
    </font>
    <font>
      <sz val="12.5"/>
      <color theme="9" tint="-0.499984740745262"/>
      <name val="TH Niramit AS"/>
    </font>
    <font>
      <i/>
      <sz val="12.5"/>
      <color theme="9" tint="-0.499984740745262"/>
      <name val="TH Niramit AS"/>
    </font>
    <font>
      <sz val="12.5"/>
      <color theme="1"/>
      <name val="TH Niramit AS"/>
    </font>
    <font>
      <i/>
      <sz val="13"/>
      <name val="TH SarabunPSK"/>
      <family val="2"/>
    </font>
    <font>
      <sz val="13"/>
      <color rgb="FF6600CC"/>
      <name val="TH SarabunPSK"/>
      <family val="2"/>
    </font>
    <font>
      <sz val="11"/>
      <color indexed="10"/>
      <name val="Angsana New"/>
      <family val="1"/>
    </font>
    <font>
      <b/>
      <u/>
      <sz val="12.5"/>
      <color indexed="8"/>
      <name val="TH SarabunPSK"/>
      <family val="2"/>
    </font>
    <font>
      <u/>
      <sz val="13"/>
      <name val="TH SarabunPSK"/>
      <family val="2"/>
    </font>
    <font>
      <b/>
      <sz val="13"/>
      <color rgb="FF0000FF"/>
      <name val="TH SarabunPSK"/>
      <family val="2"/>
    </font>
    <font>
      <i/>
      <sz val="13"/>
      <color theme="1"/>
      <name val="TH SarabunPSK"/>
      <family val="2"/>
    </font>
    <font>
      <sz val="13"/>
      <color theme="1"/>
      <name val="TH Niramit AS"/>
    </font>
    <font>
      <b/>
      <sz val="13"/>
      <color theme="1"/>
      <name val="TH Niramit AS"/>
    </font>
    <font>
      <sz val="13"/>
      <color rgb="FFFF0000"/>
      <name val="TH Niramit AS"/>
    </font>
    <font>
      <b/>
      <sz val="13"/>
      <color rgb="FFFF0000"/>
      <name val="TH Niramit AS"/>
    </font>
    <font>
      <sz val="13"/>
      <color rgb="FF0000FF"/>
      <name val="TH Niramit AS"/>
    </font>
    <font>
      <sz val="13"/>
      <color rgb="FF7030A0"/>
      <name val="TH Niramit AS"/>
    </font>
    <font>
      <i/>
      <sz val="13"/>
      <name val="TH Niramit AS"/>
    </font>
    <font>
      <sz val="13"/>
      <color rgb="FF6600CC"/>
      <name val="TH Niramit AS"/>
    </font>
    <font>
      <i/>
      <sz val="13"/>
      <color rgb="FF6600CC"/>
      <name val="TH Niramit AS"/>
    </font>
    <font>
      <sz val="13"/>
      <color theme="6" tint="-0.499984740745262"/>
      <name val="TH Niramit AS"/>
    </font>
    <font>
      <i/>
      <sz val="13"/>
      <color theme="6" tint="-0.499984740745262"/>
      <name val="TH Niramit AS"/>
    </font>
    <font>
      <sz val="13"/>
      <color rgb="FF0000CC"/>
      <name val="TH Niramit AS"/>
    </font>
    <font>
      <i/>
      <sz val="13"/>
      <color rgb="FF0000FF"/>
      <name val="TH Niramit AS"/>
    </font>
    <font>
      <sz val="13"/>
      <color indexed="8"/>
      <name val="TH Niramit AS"/>
    </font>
    <font>
      <b/>
      <sz val="13"/>
      <color indexed="8"/>
      <name val="TH Niramit AS"/>
    </font>
    <font>
      <u/>
      <sz val="13"/>
      <name val="TH Niramit AS"/>
    </font>
    <font>
      <sz val="13"/>
      <color theme="7" tint="-0.249977111117893"/>
      <name val="TH Niramit AS"/>
    </font>
    <font>
      <b/>
      <sz val="13"/>
      <color rgb="FF7030A0"/>
      <name val="TH Niramit AS"/>
    </font>
    <font>
      <b/>
      <sz val="12.5"/>
      <color theme="8" tint="-0.499984740745262"/>
      <name val="TH Niramit AS"/>
    </font>
    <font>
      <sz val="11"/>
      <color theme="1"/>
      <name val="TH Niramit AS"/>
    </font>
    <font>
      <sz val="12.5"/>
      <color rgb="FF6600CC"/>
      <name val="TH Niramit AS"/>
    </font>
    <font>
      <sz val="12.5"/>
      <color rgb="FF002060"/>
      <name val="TH Niramit AS"/>
    </font>
    <font>
      <b/>
      <sz val="18"/>
      <color theme="9" tint="-0.249977111117893"/>
      <name val="TH Niramit AS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AEEF3"/>
        <bgColor indexed="64"/>
      </patternFill>
    </fill>
  </fills>
  <borders count="7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/>
      <diagonal/>
    </border>
    <border>
      <left style="thin">
        <color theme="1"/>
      </left>
      <right style="double">
        <color indexed="64"/>
      </right>
      <top/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theme="1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4" fillId="0" borderId="0"/>
    <xf numFmtId="0" fontId="13" fillId="0" borderId="0"/>
    <xf numFmtId="0" fontId="15" fillId="0" borderId="0"/>
    <xf numFmtId="0" fontId="4" fillId="0" borderId="0"/>
    <xf numFmtId="0" fontId="5" fillId="0" borderId="1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704">
    <xf numFmtId="0" fontId="0" fillId="0" borderId="0" xfId="0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Border="1"/>
    <xf numFmtId="0" fontId="8" fillId="0" borderId="0" xfId="12" applyFont="1" applyBorder="1"/>
    <xf numFmtId="0" fontId="9" fillId="0" borderId="2" xfId="12" applyFont="1" applyBorder="1" applyAlignment="1">
      <alignment horizontal="centerContinuous" vertical="center"/>
    </xf>
    <xf numFmtId="0" fontId="9" fillId="0" borderId="5" xfId="12" applyFont="1" applyBorder="1" applyAlignment="1">
      <alignment horizontal="centerContinuous"/>
    </xf>
    <xf numFmtId="0" fontId="9" fillId="0" borderId="0" xfId="12" applyFont="1" applyBorder="1" applyAlignment="1">
      <alignment horizontal="center"/>
    </xf>
    <xf numFmtId="0" fontId="9" fillId="0" borderId="3" xfId="12" applyFont="1" applyBorder="1" applyAlignment="1">
      <alignment horizontal="center" vertical="top"/>
    </xf>
    <xf numFmtId="0" fontId="9" fillId="0" borderId="6" xfId="12" applyFont="1" applyBorder="1" applyAlignment="1">
      <alignment horizontal="center" vertical="center"/>
    </xf>
    <xf numFmtId="0" fontId="9" fillId="0" borderId="7" xfId="12" applyFont="1" applyBorder="1" applyAlignment="1">
      <alignment horizontal="centerContinuous" vertical="center"/>
    </xf>
    <xf numFmtId="0" fontId="9" fillId="0" borderId="8" xfId="12" applyFont="1" applyBorder="1" applyAlignment="1">
      <alignment horizontal="center" vertical="top"/>
    </xf>
    <xf numFmtId="0" fontId="9" fillId="0" borderId="8" xfId="12" applyFont="1" applyBorder="1" applyAlignment="1">
      <alignment horizontal="center"/>
    </xf>
    <xf numFmtId="0" fontId="9" fillId="0" borderId="9" xfId="12" applyFont="1" applyBorder="1" applyAlignment="1">
      <alignment horizontal="center"/>
    </xf>
    <xf numFmtId="0" fontId="9" fillId="0" borderId="0" xfId="12" applyFont="1" applyBorder="1"/>
    <xf numFmtId="0" fontId="9" fillId="0" borderId="11" xfId="12" applyFont="1" applyBorder="1" applyAlignment="1">
      <alignment horizontal="right" vertical="center"/>
    </xf>
    <xf numFmtId="0" fontId="16" fillId="0" borderId="11" xfId="12" applyFont="1" applyBorder="1" applyAlignment="1">
      <alignment horizontal="centerContinuous" vertical="top"/>
    </xf>
    <xf numFmtId="0" fontId="9" fillId="0" borderId="11" xfId="12" applyFont="1" applyBorder="1" applyAlignment="1">
      <alignment horizontal="centerContinuous" vertical="top"/>
    </xf>
    <xf numFmtId="0" fontId="9" fillId="0" borderId="12" xfId="12" applyFont="1" applyBorder="1" applyAlignment="1">
      <alignment horizontal="centerContinuous" vertical="top"/>
    </xf>
    <xf numFmtId="0" fontId="8" fillId="0" borderId="0" xfId="12" applyFont="1" applyFill="1" applyBorder="1"/>
    <xf numFmtId="0" fontId="18" fillId="0" borderId="0" xfId="12" applyFont="1" applyBorder="1"/>
    <xf numFmtId="0" fontId="9" fillId="0" borderId="5" xfId="12" applyFont="1" applyBorder="1" applyAlignment="1">
      <alignment horizontal="centerContinuous" vertical="center"/>
    </xf>
    <xf numFmtId="0" fontId="6" fillId="0" borderId="6" xfId="12" applyFont="1" applyBorder="1"/>
    <xf numFmtId="0" fontId="9" fillId="0" borderId="6" xfId="12" applyFont="1" applyBorder="1" applyAlignment="1">
      <alignment horizontal="center" vertical="top"/>
    </xf>
    <xf numFmtId="0" fontId="9" fillId="0" borderId="9" xfId="12" applyFont="1" applyBorder="1" applyAlignment="1">
      <alignment horizontal="center" vertical="top"/>
    </xf>
    <xf numFmtId="0" fontId="9" fillId="0" borderId="41" xfId="12" applyFont="1" applyBorder="1" applyAlignment="1">
      <alignment horizontal="centerContinuous"/>
    </xf>
    <xf numFmtId="0" fontId="9" fillId="0" borderId="52" xfId="12" applyFont="1" applyBorder="1" applyAlignment="1">
      <alignment horizontal="center" vertical="center"/>
    </xf>
    <xf numFmtId="0" fontId="9" fillId="0" borderId="43" xfId="12" applyFont="1" applyBorder="1" applyAlignment="1">
      <alignment horizontal="center"/>
    </xf>
    <xf numFmtId="0" fontId="9" fillId="0" borderId="15" xfId="12" applyFont="1" applyBorder="1" applyAlignment="1">
      <alignment horizontal="centerContinuous" vertical="top"/>
    </xf>
    <xf numFmtId="0" fontId="6" fillId="0" borderId="3" xfId="12" applyFont="1" applyBorder="1"/>
    <xf numFmtId="0" fontId="25" fillId="0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3" xfId="0" applyNumberFormat="1" applyFont="1" applyFill="1" applyBorder="1" applyAlignment="1" applyProtection="1">
      <alignment vertical="top" wrapText="1"/>
      <protection locked="0"/>
    </xf>
    <xf numFmtId="0" fontId="25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8" fillId="3" borderId="50" xfId="12" applyNumberFormat="1" applyFont="1" applyFill="1" applyBorder="1" applyAlignment="1" applyProtection="1">
      <alignment vertical="top" wrapText="1"/>
      <protection locked="0"/>
    </xf>
    <xf numFmtId="0" fontId="29" fillId="0" borderId="23" xfId="0" applyNumberFormat="1" applyFont="1" applyFill="1" applyBorder="1" applyAlignment="1" applyProtection="1">
      <alignment vertical="top" wrapText="1"/>
      <protection locked="0"/>
    </xf>
    <xf numFmtId="0" fontId="9" fillId="0" borderId="23" xfId="0" applyNumberFormat="1" applyFont="1" applyFill="1" applyBorder="1" applyAlignment="1" applyProtection="1">
      <alignment vertical="top" wrapText="1"/>
      <protection locked="0"/>
    </xf>
    <xf numFmtId="0" fontId="29" fillId="0" borderId="51" xfId="0" applyNumberFormat="1" applyFont="1" applyFill="1" applyBorder="1" applyAlignment="1" applyProtection="1">
      <alignment vertical="top" wrapText="1"/>
      <protection locked="0"/>
    </xf>
    <xf numFmtId="0" fontId="30" fillId="5" borderId="23" xfId="12" applyNumberFormat="1" applyFont="1" applyFill="1" applyBorder="1" applyAlignment="1" applyProtection="1">
      <alignment vertical="top" wrapText="1"/>
      <protection locked="0"/>
    </xf>
    <xf numFmtId="0" fontId="28" fillId="5" borderId="23" xfId="0" applyNumberFormat="1" applyFont="1" applyFill="1" applyBorder="1" applyAlignment="1" applyProtection="1">
      <alignment vertical="top" wrapText="1"/>
      <protection locked="0"/>
    </xf>
    <xf numFmtId="0" fontId="30" fillId="5" borderId="53" xfId="0" applyNumberFormat="1" applyFont="1" applyFill="1" applyBorder="1" applyAlignment="1" applyProtection="1">
      <alignment horizontal="center" vertical="top" wrapText="1"/>
      <protection locked="0"/>
    </xf>
    <xf numFmtId="0" fontId="30" fillId="0" borderId="23" xfId="12" applyNumberFormat="1" applyFont="1" applyFill="1" applyBorder="1" applyAlignment="1" applyProtection="1">
      <alignment vertical="top" wrapText="1"/>
      <protection locked="0"/>
    </xf>
    <xf numFmtId="0" fontId="30" fillId="0" borderId="23" xfId="0" applyNumberFormat="1" applyFont="1" applyFill="1" applyBorder="1" applyAlignment="1" applyProtection="1">
      <alignment vertical="top" wrapText="1"/>
      <protection locked="0"/>
    </xf>
    <xf numFmtId="0" fontId="30" fillId="0" borderId="53" xfId="0" applyNumberFormat="1" applyFont="1" applyFill="1" applyBorder="1" applyAlignment="1" applyProtection="1">
      <alignment horizontal="center" vertical="top" wrapText="1"/>
      <protection locked="0"/>
    </xf>
    <xf numFmtId="0" fontId="31" fillId="0" borderId="23" xfId="12" applyNumberFormat="1" applyFont="1" applyFill="1" applyBorder="1" applyAlignment="1" applyProtection="1">
      <alignment vertical="top" wrapText="1"/>
      <protection locked="0"/>
    </xf>
    <xf numFmtId="0" fontId="32" fillId="0" borderId="23" xfId="0" applyNumberFormat="1" applyFont="1" applyFill="1" applyBorder="1" applyAlignment="1" applyProtection="1">
      <alignment vertical="top" wrapText="1"/>
      <protection locked="0"/>
    </xf>
    <xf numFmtId="0" fontId="19" fillId="0" borderId="23" xfId="21" applyNumberFormat="1" applyFont="1" applyFill="1" applyBorder="1" applyAlignment="1" applyProtection="1">
      <alignment vertical="top" wrapText="1"/>
      <protection locked="0"/>
    </xf>
    <xf numFmtId="0" fontId="19" fillId="0" borderId="23" xfId="0" applyNumberFormat="1" applyFont="1" applyFill="1" applyBorder="1" applyAlignment="1" applyProtection="1">
      <alignment vertical="top" wrapText="1"/>
      <protection locked="0"/>
    </xf>
    <xf numFmtId="0" fontId="19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" fillId="0" borderId="23" xfId="21" applyNumberFormat="1" applyFont="1" applyFill="1" applyBorder="1" applyAlignment="1" applyProtection="1">
      <alignment vertical="top" wrapText="1"/>
      <protection locked="0"/>
    </xf>
    <xf numFmtId="0" fontId="6" fillId="0" borderId="23" xfId="0" applyNumberFormat="1" applyFont="1" applyFill="1" applyBorder="1" applyAlignment="1" applyProtection="1">
      <alignment vertical="top" wrapText="1"/>
      <protection locked="0"/>
    </xf>
    <xf numFmtId="0" fontId="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33" fillId="0" borderId="23" xfId="21" applyNumberFormat="1" applyFont="1" applyFill="1" applyBorder="1" applyAlignment="1" applyProtection="1">
      <alignment vertical="top" wrapText="1"/>
      <protection locked="0"/>
    </xf>
    <xf numFmtId="0" fontId="34" fillId="0" borderId="23" xfId="0" applyNumberFormat="1" applyFont="1" applyFill="1" applyBorder="1" applyAlignment="1" applyProtection="1">
      <alignment vertical="top" wrapText="1"/>
      <protection locked="0"/>
    </xf>
    <xf numFmtId="0" fontId="34" fillId="0" borderId="53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6" xfId="21" applyNumberFormat="1" applyFont="1" applyFill="1" applyBorder="1" applyAlignment="1" applyProtection="1">
      <alignment vertical="top" wrapText="1"/>
      <protection locked="0"/>
    </xf>
    <xf numFmtId="0" fontId="19" fillId="0" borderId="16" xfId="0" applyNumberFormat="1" applyFont="1" applyFill="1" applyBorder="1" applyAlignment="1" applyProtection="1">
      <alignment vertical="top" wrapText="1"/>
      <protection locked="0"/>
    </xf>
    <xf numFmtId="0" fontId="19" fillId="0" borderId="37" xfId="0" applyNumberFormat="1" applyFont="1" applyFill="1" applyBorder="1" applyAlignment="1" applyProtection="1">
      <alignment horizontal="center" vertical="top" wrapText="1"/>
      <protection locked="0"/>
    </xf>
    <xf numFmtId="0" fontId="35" fillId="0" borderId="23" xfId="21" applyNumberFormat="1" applyFont="1" applyFill="1" applyBorder="1" applyAlignment="1" applyProtection="1">
      <alignment vertical="top" wrapText="1"/>
      <protection locked="0"/>
    </xf>
    <xf numFmtId="0" fontId="35" fillId="0" borderId="23" xfId="0" applyNumberFormat="1" applyFont="1" applyFill="1" applyBorder="1" applyAlignment="1" applyProtection="1">
      <alignment vertical="top" wrapText="1"/>
      <protection locked="0"/>
    </xf>
    <xf numFmtId="0" fontId="35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" fillId="0" borderId="16" xfId="0" applyNumberFormat="1" applyFont="1" applyFill="1" applyBorder="1" applyAlignment="1" applyProtection="1">
      <alignment vertical="top" wrapText="1"/>
      <protection locked="0"/>
    </xf>
    <xf numFmtId="0" fontId="6" fillId="0" borderId="37" xfId="0" applyNumberFormat="1" applyFont="1" applyFill="1" applyBorder="1" applyAlignment="1" applyProtection="1">
      <alignment horizontal="center" vertical="top" wrapText="1"/>
      <protection locked="0"/>
    </xf>
    <xf numFmtId="0" fontId="19" fillId="2" borderId="24" xfId="21" applyNumberFormat="1" applyFont="1" applyFill="1" applyBorder="1" applyAlignment="1" applyProtection="1">
      <alignment vertical="top" wrapText="1"/>
      <protection locked="0"/>
    </xf>
    <xf numFmtId="0" fontId="19" fillId="2" borderId="32" xfId="0" applyNumberFormat="1" applyFont="1" applyFill="1" applyBorder="1" applyAlignment="1" applyProtection="1">
      <alignment vertical="top" wrapText="1"/>
      <protection locked="0"/>
    </xf>
    <xf numFmtId="0" fontId="19" fillId="2" borderId="25" xfId="0" applyNumberFormat="1" applyFont="1" applyFill="1" applyBorder="1" applyAlignment="1" applyProtection="1">
      <alignment horizontal="center" vertical="top" wrapText="1"/>
      <protection locked="0"/>
    </xf>
    <xf numFmtId="0" fontId="19" fillId="2" borderId="28" xfId="21" applyNumberFormat="1" applyFont="1" applyFill="1" applyBorder="1" applyAlignment="1" applyProtection="1">
      <alignment vertical="top" wrapText="1"/>
      <protection locked="0"/>
    </xf>
    <xf numFmtId="0" fontId="19" fillId="2" borderId="33" xfId="0" applyNumberFormat="1" applyFont="1" applyFill="1" applyBorder="1" applyAlignment="1" applyProtection="1">
      <alignment vertical="top" wrapText="1" readingOrder="1"/>
      <protection locked="0"/>
    </xf>
    <xf numFmtId="0" fontId="19" fillId="2" borderId="29" xfId="0" applyNumberFormat="1" applyFont="1" applyFill="1" applyBorder="1" applyAlignment="1" applyProtection="1">
      <alignment horizontal="center" vertical="top" wrapText="1"/>
      <protection locked="0"/>
    </xf>
    <xf numFmtId="0" fontId="21" fillId="3" borderId="6" xfId="0" applyNumberFormat="1" applyFont="1" applyFill="1" applyBorder="1" applyAlignment="1" applyProtection="1">
      <alignment vertical="top" wrapText="1"/>
      <protection locked="0"/>
    </xf>
    <xf numFmtId="0" fontId="25" fillId="0" borderId="32" xfId="0" applyNumberFormat="1" applyFont="1" applyFill="1" applyBorder="1" applyAlignment="1" applyProtection="1">
      <alignment vertical="top" wrapText="1"/>
      <protection locked="0"/>
    </xf>
    <xf numFmtId="0" fontId="26" fillId="0" borderId="32" xfId="0" applyNumberFormat="1" applyFont="1" applyFill="1" applyBorder="1" applyAlignment="1" applyProtection="1">
      <alignment vertical="top" wrapText="1"/>
      <protection locked="0"/>
    </xf>
    <xf numFmtId="0" fontId="3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37" fillId="0" borderId="32" xfId="0" applyNumberFormat="1" applyFont="1" applyFill="1" applyBorder="1" applyAlignment="1" applyProtection="1">
      <alignment vertical="top" wrapText="1"/>
      <protection locked="0"/>
    </xf>
    <xf numFmtId="0" fontId="20" fillId="0" borderId="19" xfId="0" applyNumberFormat="1" applyFont="1" applyFill="1" applyBorder="1" applyAlignment="1" applyProtection="1">
      <alignment vertical="top" wrapText="1"/>
      <protection locked="0"/>
    </xf>
    <xf numFmtId="0" fontId="37" fillId="0" borderId="53" xfId="0" applyNumberFormat="1" applyFont="1" applyFill="1" applyBorder="1" applyAlignment="1" applyProtection="1">
      <alignment horizontal="center" vertical="top" wrapText="1"/>
      <protection locked="0"/>
    </xf>
    <xf numFmtId="0" fontId="20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0" fillId="2" borderId="53" xfId="0" applyNumberFormat="1" applyFont="1" applyFill="1" applyBorder="1" applyAlignment="1" applyProtection="1">
      <alignment horizontal="center" vertical="top" wrapText="1"/>
      <protection locked="0"/>
    </xf>
    <xf numFmtId="0" fontId="25" fillId="0" borderId="19" xfId="0" applyNumberFormat="1" applyFont="1" applyFill="1" applyBorder="1" applyAlignment="1" applyProtection="1">
      <alignment vertical="top" wrapText="1"/>
      <protection locked="0"/>
    </xf>
    <xf numFmtId="0" fontId="26" fillId="2" borderId="32" xfId="0" applyNumberFormat="1" applyFont="1" applyFill="1" applyBorder="1" applyAlignment="1" applyProtection="1">
      <alignment vertical="top" wrapText="1"/>
      <protection locked="0"/>
    </xf>
    <xf numFmtId="0" fontId="26" fillId="2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9" xfId="0" applyNumberFormat="1" applyFont="1" applyFill="1" applyBorder="1" applyAlignment="1" applyProtection="1">
      <alignment vertical="top" wrapText="1"/>
      <protection locked="0"/>
    </xf>
    <xf numFmtId="0" fontId="26" fillId="0" borderId="6" xfId="0" applyNumberFormat="1" applyFont="1" applyFill="1" applyBorder="1" applyAlignment="1" applyProtection="1">
      <alignment vertical="top" wrapText="1"/>
      <protection locked="0"/>
    </xf>
    <xf numFmtId="0" fontId="21" fillId="3" borderId="3" xfId="12" applyNumberFormat="1" applyFont="1" applyFill="1" applyBorder="1" applyAlignment="1" applyProtection="1">
      <alignment vertical="top" wrapText="1"/>
      <protection locked="0"/>
    </xf>
    <xf numFmtId="0" fontId="22" fillId="3" borderId="32" xfId="0" applyNumberFormat="1" applyFont="1" applyFill="1" applyBorder="1" applyAlignment="1" applyProtection="1">
      <alignment vertical="top" wrapText="1"/>
      <protection locked="0"/>
    </xf>
    <xf numFmtId="0" fontId="24" fillId="0" borderId="23" xfId="0" applyNumberFormat="1" applyFont="1" applyFill="1" applyBorder="1" applyAlignment="1" applyProtection="1">
      <alignment vertical="top" wrapText="1"/>
      <protection locked="0"/>
    </xf>
    <xf numFmtId="0" fontId="23" fillId="2" borderId="24" xfId="0" applyNumberFormat="1" applyFont="1" applyFill="1" applyBorder="1" applyAlignment="1" applyProtection="1">
      <alignment vertical="top" wrapText="1"/>
      <protection locked="0"/>
    </xf>
    <xf numFmtId="0" fontId="26" fillId="2" borderId="23" xfId="0" applyNumberFormat="1" applyFont="1" applyFill="1" applyBorder="1" applyAlignment="1" applyProtection="1">
      <alignment vertical="top" wrapText="1"/>
      <protection locked="0"/>
    </xf>
    <xf numFmtId="0" fontId="25" fillId="0" borderId="23" xfId="0" applyNumberFormat="1" applyFont="1" applyFill="1" applyBorder="1" applyAlignment="1" applyProtection="1">
      <alignment vertical="top" wrapText="1"/>
      <protection locked="0"/>
    </xf>
    <xf numFmtId="0" fontId="37" fillId="0" borderId="19" xfId="0" applyNumberFormat="1" applyFont="1" applyFill="1" applyBorder="1" applyAlignment="1" applyProtection="1">
      <alignment vertical="top" wrapText="1"/>
      <protection locked="0"/>
    </xf>
    <xf numFmtId="0" fontId="37" fillId="0" borderId="37" xfId="0" applyNumberFormat="1" applyFont="1" applyFill="1" applyBorder="1" applyAlignment="1" applyProtection="1">
      <alignment horizontal="center" vertical="top" wrapText="1"/>
      <protection locked="0"/>
    </xf>
    <xf numFmtId="0" fontId="36" fillId="0" borderId="19" xfId="0" applyNumberFormat="1" applyFont="1" applyFill="1" applyBorder="1" applyAlignment="1" applyProtection="1">
      <alignment vertical="top" wrapText="1"/>
      <protection locked="0"/>
    </xf>
    <xf numFmtId="0" fontId="36" fillId="0" borderId="37" xfId="0" applyNumberFormat="1" applyFont="1" applyFill="1" applyBorder="1" applyAlignment="1" applyProtection="1">
      <alignment horizontal="center" vertical="top" wrapText="1"/>
      <protection locked="0"/>
    </xf>
    <xf numFmtId="0" fontId="37" fillId="0" borderId="26" xfId="0" applyNumberFormat="1" applyFont="1" applyFill="1" applyBorder="1" applyAlignment="1" applyProtection="1">
      <alignment vertical="top" wrapText="1"/>
      <protection locked="0"/>
    </xf>
    <xf numFmtId="0" fontId="37" fillId="0" borderId="35" xfId="0" applyFont="1" applyFill="1" applyBorder="1" applyAlignment="1" applyProtection="1">
      <alignment horizontal="center" vertical="top"/>
      <protection locked="0"/>
    </xf>
    <xf numFmtId="0" fontId="42" fillId="0" borderId="26" xfId="0" applyNumberFormat="1" applyFont="1" applyFill="1" applyBorder="1" applyAlignment="1" applyProtection="1">
      <alignment vertical="top" wrapText="1"/>
      <protection locked="0"/>
    </xf>
    <xf numFmtId="0" fontId="42" fillId="0" borderId="35" xfId="0" applyFont="1" applyFill="1" applyBorder="1" applyAlignment="1" applyProtection="1">
      <alignment horizontal="center" vertical="top"/>
      <protection locked="0"/>
    </xf>
    <xf numFmtId="0" fontId="42" fillId="0" borderId="25" xfId="0" applyFont="1" applyFill="1" applyBorder="1" applyAlignment="1" applyProtection="1">
      <alignment horizontal="center" vertical="top"/>
      <protection locked="0"/>
    </xf>
    <xf numFmtId="0" fontId="25" fillId="2" borderId="32" xfId="0" applyNumberFormat="1" applyFont="1" applyFill="1" applyBorder="1" applyAlignment="1" applyProtection="1">
      <alignment vertical="top" wrapText="1"/>
      <protection locked="0"/>
    </xf>
    <xf numFmtId="0" fontId="25" fillId="2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2" borderId="25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6" xfId="0" applyNumberFormat="1" applyFont="1" applyFill="1" applyBorder="1" applyAlignment="1" applyProtection="1">
      <alignment vertical="top" wrapText="1"/>
      <protection locked="0"/>
    </xf>
    <xf numFmtId="0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6" fillId="2" borderId="26" xfId="0" applyFont="1" applyFill="1" applyBorder="1" applyAlignment="1" applyProtection="1">
      <alignment vertical="top" wrapText="1"/>
      <protection locked="0"/>
    </xf>
    <xf numFmtId="0" fontId="26" fillId="2" borderId="23" xfId="0" applyFont="1" applyFill="1" applyBorder="1" applyAlignment="1" applyProtection="1">
      <alignment vertical="top"/>
      <protection locked="0"/>
    </xf>
    <xf numFmtId="0" fontId="26" fillId="0" borderId="27" xfId="0" applyFont="1" applyFill="1" applyBorder="1" applyAlignment="1" applyProtection="1">
      <alignment horizontal="center" vertical="top"/>
      <protection locked="0"/>
    </xf>
    <xf numFmtId="0" fontId="44" fillId="3" borderId="6" xfId="0" applyNumberFormat="1" applyFont="1" applyFill="1" applyBorder="1" applyAlignment="1" applyProtection="1">
      <alignment vertical="top" wrapText="1"/>
      <protection locked="0"/>
    </xf>
    <xf numFmtId="188" fontId="45" fillId="3" borderId="54" xfId="0" applyNumberFormat="1" applyFont="1" applyFill="1" applyBorder="1" applyAlignment="1" applyProtection="1">
      <alignment vertical="top" wrapText="1"/>
      <protection locked="0"/>
    </xf>
    <xf numFmtId="0" fontId="46" fillId="0" borderId="23" xfId="0" applyNumberFormat="1" applyFont="1" applyFill="1" applyBorder="1" applyAlignment="1" applyProtection="1">
      <alignment vertical="top" wrapText="1"/>
      <protection locked="0"/>
    </xf>
    <xf numFmtId="0" fontId="11" fillId="0" borderId="23" xfId="0" applyNumberFormat="1" applyFont="1" applyFill="1" applyBorder="1" applyAlignment="1" applyProtection="1">
      <alignment vertical="top" wrapText="1"/>
      <protection locked="0"/>
    </xf>
    <xf numFmtId="0" fontId="45" fillId="4" borderId="6" xfId="0" applyNumberFormat="1" applyFont="1" applyFill="1" applyBorder="1" applyAlignment="1" applyProtection="1">
      <alignment vertical="top" wrapText="1"/>
      <protection locked="0"/>
    </xf>
    <xf numFmtId="0" fontId="46" fillId="0" borderId="32" xfId="0" applyNumberFormat="1" applyFont="1" applyFill="1" applyBorder="1" applyAlignment="1" applyProtection="1">
      <alignment vertical="top" wrapText="1"/>
      <protection locked="0"/>
    </xf>
    <xf numFmtId="0" fontId="47" fillId="0" borderId="32" xfId="0" applyNumberFormat="1" applyFont="1" applyFill="1" applyBorder="1" applyAlignment="1" applyProtection="1">
      <alignment vertical="top" wrapText="1"/>
      <protection locked="0"/>
    </xf>
    <xf numFmtId="0" fontId="12" fillId="0" borderId="32" xfId="0" applyNumberFormat="1" applyFont="1" applyFill="1" applyBorder="1" applyAlignment="1" applyProtection="1">
      <alignment vertical="top" wrapText="1"/>
      <protection locked="0"/>
    </xf>
    <xf numFmtId="0" fontId="48" fillId="0" borderId="32" xfId="0" applyNumberFormat="1" applyFont="1" applyFill="1" applyBorder="1" applyAlignment="1" applyProtection="1">
      <alignment vertical="top" wrapText="1"/>
      <protection locked="0"/>
    </xf>
    <xf numFmtId="0" fontId="43" fillId="0" borderId="32" xfId="0" applyNumberFormat="1" applyFont="1" applyFill="1" applyBorder="1" applyAlignment="1" applyProtection="1">
      <alignment vertical="top" wrapText="1"/>
      <protection locked="0"/>
    </xf>
    <xf numFmtId="0" fontId="50" fillId="0" borderId="32" xfId="0" applyNumberFormat="1" applyFont="1" applyFill="1" applyBorder="1" applyAlignment="1" applyProtection="1">
      <alignment vertical="top" wrapText="1"/>
      <protection locked="0"/>
    </xf>
    <xf numFmtId="0" fontId="47" fillId="0" borderId="55" xfId="0" applyNumberFormat="1" applyFont="1" applyFill="1" applyBorder="1" applyAlignment="1" applyProtection="1">
      <alignment vertical="top" wrapText="1"/>
      <protection locked="0"/>
    </xf>
    <xf numFmtId="0" fontId="43" fillId="0" borderId="19" xfId="0" applyNumberFormat="1" applyFont="1" applyFill="1" applyBorder="1" applyAlignment="1" applyProtection="1">
      <alignment vertical="top" wrapText="1"/>
      <protection locked="0"/>
    </xf>
    <xf numFmtId="0" fontId="52" fillId="0" borderId="32" xfId="0" applyNumberFormat="1" applyFont="1" applyFill="1" applyBorder="1" applyAlignment="1" applyProtection="1">
      <alignment vertical="top" wrapText="1"/>
      <protection locked="0"/>
    </xf>
    <xf numFmtId="0" fontId="53" fillId="0" borderId="32" xfId="0" applyNumberFormat="1" applyFont="1" applyFill="1" applyBorder="1" applyAlignment="1" applyProtection="1">
      <alignment vertical="top" wrapText="1"/>
      <protection locked="0"/>
    </xf>
    <xf numFmtId="0" fontId="45" fillId="0" borderId="32" xfId="0" applyNumberFormat="1" applyFont="1" applyFill="1" applyBorder="1" applyAlignment="1" applyProtection="1">
      <alignment vertical="top" wrapText="1"/>
      <protection locked="0"/>
    </xf>
    <xf numFmtId="0" fontId="54" fillId="0" borderId="32" xfId="0" applyNumberFormat="1" applyFont="1" applyFill="1" applyBorder="1" applyAlignment="1" applyProtection="1">
      <alignment vertical="top" wrapText="1"/>
      <protection locked="0"/>
    </xf>
    <xf numFmtId="0" fontId="12" fillId="0" borderId="55" xfId="0" applyNumberFormat="1" applyFont="1" applyFill="1" applyBorder="1" applyAlignment="1" applyProtection="1">
      <alignment vertical="top" wrapText="1"/>
      <protection locked="0"/>
    </xf>
    <xf numFmtId="0" fontId="47" fillId="0" borderId="19" xfId="0" applyNumberFormat="1" applyFont="1" applyFill="1" applyBorder="1" applyAlignment="1" applyProtection="1">
      <alignment vertical="top" wrapText="1"/>
      <protection locked="0"/>
    </xf>
    <xf numFmtId="0" fontId="12" fillId="2" borderId="32" xfId="0" applyNumberFormat="1" applyFont="1" applyFill="1" applyBorder="1" applyAlignment="1" applyProtection="1">
      <alignment vertical="top" wrapText="1"/>
      <protection locked="0"/>
    </xf>
    <xf numFmtId="0" fontId="12" fillId="0" borderId="19" xfId="0" applyNumberFormat="1" applyFont="1" applyFill="1" applyBorder="1" applyAlignment="1" applyProtection="1">
      <alignment vertical="top" wrapText="1"/>
      <protection locked="0"/>
    </xf>
    <xf numFmtId="0" fontId="45" fillId="0" borderId="55" xfId="0" applyNumberFormat="1" applyFont="1" applyFill="1" applyBorder="1" applyAlignment="1" applyProtection="1">
      <alignment vertical="top" wrapText="1"/>
      <protection locked="0"/>
    </xf>
    <xf numFmtId="0" fontId="12" fillId="2" borderId="55" xfId="0" applyNumberFormat="1" applyFont="1" applyFill="1" applyBorder="1" applyAlignment="1" applyProtection="1">
      <alignment vertical="top" wrapText="1"/>
      <protection locked="0"/>
    </xf>
    <xf numFmtId="0" fontId="45" fillId="0" borderId="6" xfId="0" applyNumberFormat="1" applyFont="1" applyFill="1" applyBorder="1" applyAlignment="1" applyProtection="1">
      <alignment vertical="top" wrapText="1"/>
      <protection locked="0"/>
    </xf>
    <xf numFmtId="0" fontId="12" fillId="0" borderId="6" xfId="0" applyNumberFormat="1" applyFont="1" applyFill="1" applyBorder="1" applyAlignment="1" applyProtection="1">
      <alignment vertical="top" wrapText="1"/>
      <protection locked="0"/>
    </xf>
    <xf numFmtId="0" fontId="8" fillId="0" borderId="0" xfId="12" applyFont="1" applyFill="1" applyBorder="1" applyAlignment="1">
      <alignment vertical="top"/>
    </xf>
    <xf numFmtId="0" fontId="59" fillId="0" borderId="32" xfId="0" applyNumberFormat="1" applyFont="1" applyFill="1" applyBorder="1" applyAlignment="1" applyProtection="1">
      <alignment vertical="top" wrapText="1"/>
      <protection locked="0"/>
    </xf>
    <xf numFmtId="191" fontId="12" fillId="0" borderId="32" xfId="0" applyNumberFormat="1" applyFont="1" applyFill="1" applyBorder="1" applyAlignment="1" applyProtection="1">
      <alignment vertical="top" wrapText="1"/>
      <protection locked="0"/>
    </xf>
    <xf numFmtId="187" fontId="12" fillId="0" borderId="32" xfId="23" applyNumberFormat="1" applyFont="1" applyFill="1" applyBorder="1" applyAlignment="1" applyProtection="1">
      <alignment vertical="top" wrapText="1"/>
      <protection locked="0"/>
    </xf>
    <xf numFmtId="191" fontId="19" fillId="0" borderId="23" xfId="21" applyNumberFormat="1" applyFont="1" applyFill="1" applyBorder="1" applyAlignment="1" applyProtection="1">
      <alignment vertical="top" wrapText="1"/>
      <protection locked="0"/>
    </xf>
    <xf numFmtId="191" fontId="19" fillId="0" borderId="23" xfId="0" applyNumberFormat="1" applyFont="1" applyFill="1" applyBorder="1" applyAlignment="1" applyProtection="1">
      <alignment vertical="top" wrapText="1"/>
      <protection locked="0"/>
    </xf>
    <xf numFmtId="191" fontId="19" fillId="0" borderId="53" xfId="0" applyNumberFormat="1" applyFont="1" applyFill="1" applyBorder="1" applyAlignment="1" applyProtection="1">
      <alignment horizontal="center" vertical="top" wrapText="1"/>
      <protection locked="0"/>
    </xf>
    <xf numFmtId="191" fontId="8" fillId="0" borderId="0" xfId="12" applyNumberFormat="1" applyFont="1" applyBorder="1" applyAlignment="1">
      <alignment vertical="top"/>
    </xf>
    <xf numFmtId="0" fontId="8" fillId="0" borderId="0" xfId="12" applyFont="1" applyBorder="1" applyAlignment="1">
      <alignment vertical="top"/>
    </xf>
    <xf numFmtId="192" fontId="19" fillId="0" borderId="23" xfId="21" applyNumberFormat="1" applyFont="1" applyFill="1" applyBorder="1" applyAlignment="1" applyProtection="1">
      <alignment vertical="top" wrapText="1"/>
      <protection locked="0"/>
    </xf>
    <xf numFmtId="192" fontId="19" fillId="0" borderId="23" xfId="0" applyNumberFormat="1" applyFont="1" applyFill="1" applyBorder="1" applyAlignment="1" applyProtection="1">
      <alignment vertical="top" wrapText="1"/>
      <protection locked="0"/>
    </xf>
    <xf numFmtId="192" fontId="19" fillId="0" borderId="53" xfId="0" applyNumberFormat="1" applyFont="1" applyFill="1" applyBorder="1" applyAlignment="1" applyProtection="1">
      <alignment horizontal="center" vertical="top" wrapText="1"/>
      <protection locked="0"/>
    </xf>
    <xf numFmtId="192" fontId="8" fillId="0" borderId="0" xfId="12" applyNumberFormat="1" applyFont="1" applyBorder="1" applyAlignment="1">
      <alignment vertical="top"/>
    </xf>
    <xf numFmtId="191" fontId="27" fillId="0" borderId="23" xfId="21" applyNumberFormat="1" applyFont="1" applyFill="1" applyBorder="1" applyAlignment="1" applyProtection="1">
      <alignment vertical="top" wrapText="1"/>
      <protection locked="0"/>
    </xf>
    <xf numFmtId="191" fontId="27" fillId="0" borderId="23" xfId="0" applyNumberFormat="1" applyFont="1" applyFill="1" applyBorder="1" applyAlignment="1" applyProtection="1">
      <alignment vertical="top" wrapText="1"/>
      <protection locked="0"/>
    </xf>
    <xf numFmtId="191" fontId="27" fillId="0" borderId="53" xfId="0" applyNumberFormat="1" applyFont="1" applyFill="1" applyBorder="1" applyAlignment="1" applyProtection="1">
      <alignment horizontal="center" vertical="top" wrapText="1"/>
      <protection locked="0"/>
    </xf>
    <xf numFmtId="191" fontId="27" fillId="0" borderId="0" xfId="12" applyNumberFormat="1" applyFont="1" applyBorder="1" applyAlignment="1">
      <alignment vertical="top"/>
    </xf>
    <xf numFmtId="0" fontId="32" fillId="0" borderId="53" xfId="0" applyNumberFormat="1" applyFont="1" applyFill="1" applyBorder="1" applyAlignment="1" applyProtection="1">
      <alignment horizontal="center" vertical="top" wrapText="1"/>
      <protection locked="0"/>
    </xf>
    <xf numFmtId="0" fontId="48" fillId="2" borderId="32" xfId="0" applyNumberFormat="1" applyFont="1" applyFill="1" applyBorder="1" applyAlignment="1" applyProtection="1">
      <alignment vertical="top" wrapText="1"/>
      <protection locked="0"/>
    </xf>
    <xf numFmtId="0" fontId="6" fillId="0" borderId="32" xfId="12" applyFont="1" applyBorder="1" applyAlignment="1">
      <alignment vertical="top" wrapText="1"/>
    </xf>
    <xf numFmtId="0" fontId="36" fillId="2" borderId="23" xfId="0" applyFont="1" applyFill="1" applyBorder="1" applyAlignment="1" applyProtection="1">
      <alignment vertical="top"/>
      <protection locked="0"/>
    </xf>
    <xf numFmtId="0" fontId="36" fillId="0" borderId="26" xfId="0" applyFont="1" applyBorder="1" applyAlignment="1" applyProtection="1">
      <alignment vertical="top" wrapText="1"/>
      <protection locked="0"/>
    </xf>
    <xf numFmtId="0" fontId="36" fillId="0" borderId="27" xfId="0" applyFont="1" applyFill="1" applyBorder="1" applyAlignment="1" applyProtection="1">
      <alignment horizontal="center" vertical="top"/>
      <protection locked="0"/>
    </xf>
    <xf numFmtId="0" fontId="36" fillId="0" borderId="26" xfId="0" applyNumberFormat="1" applyFont="1" applyFill="1" applyBorder="1" applyAlignment="1" applyProtection="1">
      <alignment vertical="top" wrapText="1"/>
      <protection locked="0"/>
    </xf>
    <xf numFmtId="0" fontId="26" fillId="0" borderId="35" xfId="0" applyFont="1" applyFill="1" applyBorder="1" applyAlignment="1" applyProtection="1">
      <alignment horizontal="center" vertical="top"/>
      <protection locked="0"/>
    </xf>
    <xf numFmtId="0" fontId="21" fillId="5" borderId="32" xfId="0" applyNumberFormat="1" applyFont="1" applyFill="1" applyBorder="1" applyAlignment="1" applyProtection="1">
      <alignment vertical="top" wrapText="1"/>
      <protection locked="0"/>
    </xf>
    <xf numFmtId="0" fontId="21" fillId="5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0" fillId="2" borderId="32" xfId="0" applyNumberFormat="1" applyFont="1" applyFill="1" applyBorder="1" applyAlignment="1" applyProtection="1">
      <alignment vertical="top" wrapText="1"/>
      <protection locked="0"/>
    </xf>
    <xf numFmtId="0" fontId="56" fillId="0" borderId="25" xfId="12" applyFont="1" applyBorder="1" applyAlignment="1">
      <alignment vertical="top"/>
    </xf>
    <xf numFmtId="0" fontId="12" fillId="0" borderId="25" xfId="12" applyFont="1" applyFill="1" applyBorder="1" applyAlignment="1">
      <alignment vertical="top"/>
    </xf>
    <xf numFmtId="191" fontId="56" fillId="0" borderId="25" xfId="12" applyNumberFormat="1" applyFont="1" applyBorder="1" applyAlignment="1">
      <alignment vertical="top"/>
    </xf>
    <xf numFmtId="0" fontId="8" fillId="0" borderId="13" xfId="12" applyFont="1" applyBorder="1"/>
    <xf numFmtId="0" fontId="8" fillId="0" borderId="25" xfId="12" applyFont="1" applyFill="1" applyBorder="1" applyAlignment="1">
      <alignment vertical="top"/>
    </xf>
    <xf numFmtId="0" fontId="8" fillId="0" borderId="25" xfId="12" applyFont="1" applyBorder="1" applyAlignment="1">
      <alignment vertical="top"/>
    </xf>
    <xf numFmtId="0" fontId="29" fillId="0" borderId="24" xfId="0" applyNumberFormat="1" applyFont="1" applyFill="1" applyBorder="1" applyAlignment="1" applyProtection="1">
      <alignment vertical="top" wrapText="1"/>
      <protection locked="0"/>
    </xf>
    <xf numFmtId="0" fontId="56" fillId="5" borderId="25" xfId="12" applyFont="1" applyFill="1" applyBorder="1" applyAlignment="1">
      <alignment vertical="top"/>
    </xf>
    <xf numFmtId="0" fontId="8" fillId="0" borderId="20" xfId="12" applyFont="1" applyFill="1" applyBorder="1" applyAlignment="1">
      <alignment vertical="top"/>
    </xf>
    <xf numFmtId="0" fontId="6" fillId="0" borderId="20" xfId="12" applyFont="1" applyFill="1" applyBorder="1" applyAlignment="1">
      <alignment vertical="top" wrapText="1"/>
    </xf>
    <xf numFmtId="0" fontId="35" fillId="0" borderId="20" xfId="12" applyFont="1" applyFill="1" applyBorder="1" applyAlignment="1">
      <alignment vertical="top"/>
    </xf>
    <xf numFmtId="0" fontId="45" fillId="0" borderId="25" xfId="12" applyFont="1" applyBorder="1" applyAlignment="1">
      <alignment vertical="top"/>
    </xf>
    <xf numFmtId="0" fontId="56" fillId="2" borderId="25" xfId="12" applyFont="1" applyFill="1" applyBorder="1" applyAlignment="1">
      <alignment vertical="top"/>
    </xf>
    <xf numFmtId="49" fontId="54" fillId="2" borderId="32" xfId="0" applyNumberFormat="1" applyFont="1" applyFill="1" applyBorder="1" applyAlignment="1" applyProtection="1">
      <alignment vertical="top" wrapText="1"/>
      <protection locked="0"/>
    </xf>
    <xf numFmtId="0" fontId="43" fillId="2" borderId="32" xfId="0" applyNumberFormat="1" applyFont="1" applyFill="1" applyBorder="1" applyAlignment="1" applyProtection="1">
      <alignment vertical="top" wrapText="1"/>
      <protection locked="0"/>
    </xf>
    <xf numFmtId="0" fontId="46" fillId="0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7" xfId="14" applyNumberFormat="1" applyFont="1" applyFill="1" applyBorder="1" applyAlignment="1" applyProtection="1">
      <alignment horizontal="center" vertical="top" wrapText="1"/>
      <protection locked="0"/>
    </xf>
    <xf numFmtId="0" fontId="45" fillId="4" borderId="0" xfId="0" applyNumberFormat="1" applyFont="1" applyFill="1" applyBorder="1" applyAlignment="1" applyProtection="1">
      <alignment horizontal="center" vertical="top" wrapText="1"/>
      <protection locked="0"/>
    </xf>
    <xf numFmtId="0" fontId="47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8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9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3" fillId="0" borderId="35" xfId="0" applyNumberFormat="1" applyFont="1" applyFill="1" applyBorder="1" applyAlignment="1" applyProtection="1">
      <alignment horizontal="center" vertical="top" wrapText="1"/>
      <protection locked="0"/>
    </xf>
    <xf numFmtId="0" fontId="51" fillId="0" borderId="35" xfId="0" applyNumberFormat="1" applyFont="1" applyFill="1" applyBorder="1" applyAlignment="1" applyProtection="1">
      <alignment horizontal="center" vertical="top" wrapText="1"/>
      <protection locked="0"/>
    </xf>
    <xf numFmtId="187" fontId="49" fillId="0" borderId="35" xfId="23" applyNumberFormat="1" applyFont="1" applyFill="1" applyBorder="1" applyAlignment="1" applyProtection="1">
      <alignment horizontal="center" vertical="top" wrapText="1"/>
      <protection locked="0"/>
    </xf>
    <xf numFmtId="0" fontId="47" fillId="0" borderId="58" xfId="0" applyNumberFormat="1" applyFont="1" applyFill="1" applyBorder="1" applyAlignment="1" applyProtection="1">
      <alignment horizontal="center" vertical="top" wrapText="1"/>
      <protection locked="0"/>
    </xf>
    <xf numFmtId="0" fontId="43" fillId="0" borderId="58" xfId="0" applyNumberFormat="1" applyFont="1" applyFill="1" applyBorder="1" applyAlignment="1" applyProtection="1">
      <alignment horizontal="center" vertical="top" wrapText="1"/>
      <protection locked="0"/>
    </xf>
    <xf numFmtId="0" fontId="53" fillId="0" borderId="35" xfId="0" applyNumberFormat="1" applyFont="1" applyFill="1" applyBorder="1" applyAlignment="1" applyProtection="1">
      <alignment horizontal="center" vertical="top" wrapText="1"/>
      <protection locked="0"/>
    </xf>
    <xf numFmtId="0" fontId="54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3" fillId="0" borderId="38" xfId="0" applyNumberFormat="1" applyFont="1" applyFill="1" applyBorder="1" applyAlignment="1" applyProtection="1">
      <alignment horizontal="center" vertical="top" wrapText="1"/>
      <protection locked="0"/>
    </xf>
    <xf numFmtId="49" fontId="48" fillId="2" borderId="35" xfId="0" applyNumberFormat="1" applyFont="1" applyFill="1" applyBorder="1" applyAlignment="1" applyProtection="1">
      <alignment horizontal="center" vertical="top" wrapText="1"/>
      <protection locked="0"/>
    </xf>
    <xf numFmtId="0" fontId="43" fillId="2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2" borderId="35" xfId="0" applyNumberFormat="1" applyFont="1" applyFill="1" applyBorder="1" applyAlignment="1" applyProtection="1">
      <alignment horizontal="center" vertical="top" wrapText="1"/>
      <protection locked="0"/>
    </xf>
    <xf numFmtId="0" fontId="47" fillId="0" borderId="38" xfId="0" applyNumberFormat="1" applyFont="1" applyFill="1" applyBorder="1" applyAlignment="1" applyProtection="1">
      <alignment horizontal="center" vertical="top" wrapText="1"/>
      <protection locked="0"/>
    </xf>
    <xf numFmtId="0" fontId="12" fillId="0" borderId="38" xfId="0" applyNumberFormat="1" applyFont="1" applyFill="1" applyBorder="1" applyAlignment="1" applyProtection="1">
      <alignment horizontal="center" vertical="top" wrapText="1"/>
      <protection locked="0"/>
    </xf>
    <xf numFmtId="0" fontId="48" fillId="2" borderId="35" xfId="0" applyNumberFormat="1" applyFont="1" applyFill="1" applyBorder="1" applyAlignment="1" applyProtection="1">
      <alignment horizontal="center" vertical="top" wrapText="1"/>
      <protection locked="0"/>
    </xf>
    <xf numFmtId="191" fontId="12" fillId="0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59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2" borderId="58" xfId="0" applyNumberFormat="1" applyFont="1" applyFill="1" applyBorder="1" applyAlignment="1" applyProtection="1">
      <alignment horizontal="center" vertical="top" wrapText="1"/>
      <protection locked="0"/>
    </xf>
    <xf numFmtId="0" fontId="45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60" xfId="0" applyNumberFormat="1" applyFont="1" applyFill="1" applyBorder="1" applyAlignment="1" applyProtection="1">
      <alignment horizontal="center" vertical="top" wrapText="1"/>
      <protection locked="0"/>
    </xf>
    <xf numFmtId="0" fontId="46" fillId="0" borderId="26" xfId="0" applyNumberFormat="1" applyFont="1" applyFill="1" applyBorder="1" applyAlignment="1" applyProtection="1">
      <alignment vertical="top" wrapText="1"/>
      <protection locked="0"/>
    </xf>
    <xf numFmtId="0" fontId="12" fillId="0" borderId="26" xfId="0" applyNumberFormat="1" applyFont="1" applyFill="1" applyBorder="1" applyAlignment="1" applyProtection="1">
      <alignment vertical="top" wrapText="1"/>
      <protection locked="0"/>
    </xf>
    <xf numFmtId="0" fontId="12" fillId="0" borderId="26" xfId="14" applyNumberFormat="1" applyFont="1" applyFill="1" applyBorder="1" applyAlignment="1" applyProtection="1">
      <alignment horizontal="left" vertical="top" wrapText="1"/>
      <protection locked="0"/>
    </xf>
    <xf numFmtId="0" fontId="12" fillId="0" borderId="26" xfId="14" applyNumberFormat="1" applyFont="1" applyFill="1" applyBorder="1" applyAlignment="1" applyProtection="1">
      <alignment vertical="top" wrapText="1"/>
      <protection locked="0"/>
    </xf>
    <xf numFmtId="0" fontId="44" fillId="4" borderId="61" xfId="0" applyNumberFormat="1" applyFont="1" applyFill="1" applyBorder="1" applyAlignment="1" applyProtection="1">
      <alignment vertical="top" wrapText="1"/>
      <protection locked="0"/>
    </xf>
    <xf numFmtId="0" fontId="46" fillId="0" borderId="62" xfId="0" applyNumberFormat="1" applyFont="1" applyFill="1" applyBorder="1" applyAlignment="1" applyProtection="1">
      <alignment vertical="top" wrapText="1"/>
      <protection locked="0"/>
    </xf>
    <xf numFmtId="0" fontId="47" fillId="0" borderId="62" xfId="0" applyNumberFormat="1" applyFont="1" applyFill="1" applyBorder="1" applyAlignment="1" applyProtection="1">
      <alignment vertical="top" wrapText="1"/>
      <protection locked="0"/>
    </xf>
    <xf numFmtId="0" fontId="12" fillId="0" borderId="62" xfId="0" applyNumberFormat="1" applyFont="1" applyFill="1" applyBorder="1" applyAlignment="1" applyProtection="1">
      <alignment vertical="top" wrapText="1"/>
      <protection locked="0"/>
    </xf>
    <xf numFmtId="0" fontId="48" fillId="0" borderId="62" xfId="0" applyNumberFormat="1" applyFont="1" applyFill="1" applyBorder="1" applyAlignment="1" applyProtection="1">
      <alignment vertical="top" wrapText="1"/>
      <protection locked="0"/>
    </xf>
    <xf numFmtId="0" fontId="49" fillId="0" borderId="62" xfId="0" applyNumberFormat="1" applyFont="1" applyFill="1" applyBorder="1" applyAlignment="1" applyProtection="1">
      <alignment vertical="top" wrapText="1"/>
      <protection locked="0"/>
    </xf>
    <xf numFmtId="0" fontId="43" fillId="0" borderId="62" xfId="0" applyNumberFormat="1" applyFont="1" applyFill="1" applyBorder="1" applyAlignment="1" applyProtection="1">
      <alignment vertical="top" wrapText="1"/>
      <protection locked="0"/>
    </xf>
    <xf numFmtId="0" fontId="51" fillId="0" borderId="62" xfId="0" applyNumberFormat="1" applyFont="1" applyFill="1" applyBorder="1" applyAlignment="1" applyProtection="1">
      <alignment vertical="top" wrapText="1"/>
      <protection locked="0"/>
    </xf>
    <xf numFmtId="187" fontId="49" fillId="0" borderId="62" xfId="23" applyNumberFormat="1" applyFont="1" applyFill="1" applyBorder="1" applyAlignment="1" applyProtection="1">
      <alignment vertical="top" wrapText="1"/>
      <protection locked="0"/>
    </xf>
    <xf numFmtId="0" fontId="47" fillId="0" borderId="63" xfId="0" applyNumberFormat="1" applyFont="1" applyFill="1" applyBorder="1" applyAlignment="1" applyProtection="1">
      <alignment vertical="top" wrapText="1"/>
      <protection locked="0"/>
    </xf>
    <xf numFmtId="0" fontId="43" fillId="0" borderId="64" xfId="0" applyNumberFormat="1" applyFont="1" applyFill="1" applyBorder="1" applyAlignment="1" applyProtection="1">
      <alignment vertical="top" wrapText="1"/>
      <protection locked="0"/>
    </xf>
    <xf numFmtId="0" fontId="50" fillId="0" borderId="62" xfId="0" applyNumberFormat="1" applyFont="1" applyFill="1" applyBorder="1" applyAlignment="1" applyProtection="1">
      <alignment vertical="top" wrapText="1"/>
      <protection locked="0"/>
    </xf>
    <xf numFmtId="0" fontId="53" fillId="0" borderId="62" xfId="0" applyNumberFormat="1" applyFont="1" applyFill="1" applyBorder="1" applyAlignment="1" applyProtection="1">
      <alignment vertical="top" wrapText="1"/>
      <protection locked="0"/>
    </xf>
    <xf numFmtId="0" fontId="46" fillId="2" borderId="62" xfId="0" applyNumberFormat="1" applyFont="1" applyFill="1" applyBorder="1" applyAlignment="1" applyProtection="1">
      <alignment vertical="top" wrapText="1"/>
      <protection locked="0"/>
    </xf>
    <xf numFmtId="0" fontId="54" fillId="0" borderId="62" xfId="0" applyNumberFormat="1" applyFont="1" applyFill="1" applyBorder="1" applyAlignment="1" applyProtection="1">
      <alignment vertical="top" wrapText="1"/>
      <protection locked="0"/>
    </xf>
    <xf numFmtId="49" fontId="48" fillId="2" borderId="62" xfId="0" applyNumberFormat="1" applyFont="1" applyFill="1" applyBorder="1" applyAlignment="1" applyProtection="1">
      <alignment vertical="top" wrapText="1"/>
      <protection locked="0"/>
    </xf>
    <xf numFmtId="0" fontId="43" fillId="2" borderId="62" xfId="0" applyNumberFormat="1" applyFont="1" applyFill="1" applyBorder="1" applyAlignment="1" applyProtection="1">
      <alignment vertical="top" wrapText="1"/>
      <protection locked="0"/>
    </xf>
    <xf numFmtId="0" fontId="12" fillId="2" borderId="62" xfId="0" applyNumberFormat="1" applyFont="1" applyFill="1" applyBorder="1" applyAlignment="1" applyProtection="1">
      <alignment vertical="top" wrapText="1"/>
      <protection locked="0"/>
    </xf>
    <xf numFmtId="0" fontId="47" fillId="0" borderId="64" xfId="0" applyNumberFormat="1" applyFont="1" applyFill="1" applyBorder="1" applyAlignment="1" applyProtection="1">
      <alignment vertical="top" wrapText="1"/>
      <protection locked="0"/>
    </xf>
    <xf numFmtId="0" fontId="12" fillId="0" borderId="64" xfId="0" applyNumberFormat="1" applyFont="1" applyFill="1" applyBorder="1" applyAlignment="1" applyProtection="1">
      <alignment vertical="top" wrapText="1"/>
      <protection locked="0"/>
    </xf>
    <xf numFmtId="0" fontId="48" fillId="2" borderId="62" xfId="0" applyNumberFormat="1" applyFont="1" applyFill="1" applyBorder="1" applyAlignment="1" applyProtection="1">
      <alignment vertical="top" wrapText="1"/>
      <protection locked="0"/>
    </xf>
    <xf numFmtId="0" fontId="55" fillId="0" borderId="62" xfId="0" applyNumberFormat="1" applyFont="1" applyFill="1" applyBorder="1" applyAlignment="1" applyProtection="1">
      <alignment vertical="top" wrapText="1"/>
      <protection locked="0"/>
    </xf>
    <xf numFmtId="191" fontId="12" fillId="2" borderId="62" xfId="0" applyNumberFormat="1" applyFont="1" applyFill="1" applyBorder="1" applyAlignment="1" applyProtection="1">
      <alignment vertical="top" wrapText="1"/>
      <protection locked="0"/>
    </xf>
    <xf numFmtId="0" fontId="12" fillId="0" borderId="62" xfId="0" quotePrefix="1" applyNumberFormat="1" applyFont="1" applyFill="1" applyBorder="1" applyAlignment="1" applyProtection="1">
      <alignment vertical="top" wrapText="1"/>
      <protection locked="0"/>
    </xf>
    <xf numFmtId="0" fontId="43" fillId="0" borderId="62" xfId="0" quotePrefix="1" applyNumberFormat="1" applyFont="1" applyFill="1" applyBorder="1" applyAlignment="1" applyProtection="1">
      <alignment vertical="top" wrapText="1"/>
      <protection locked="0"/>
    </xf>
    <xf numFmtId="0" fontId="45" fillId="2" borderId="62" xfId="0" applyNumberFormat="1" applyFont="1" applyFill="1" applyBorder="1" applyAlignment="1" applyProtection="1">
      <alignment vertical="top" wrapText="1"/>
      <protection locked="0"/>
    </xf>
    <xf numFmtId="0" fontId="12" fillId="2" borderId="63" xfId="0" applyNumberFormat="1" applyFont="1" applyFill="1" applyBorder="1" applyAlignment="1" applyProtection="1">
      <alignment vertical="top" wrapText="1"/>
      <protection locked="0"/>
    </xf>
    <xf numFmtId="0" fontId="46" fillId="0" borderId="61" xfId="0" applyNumberFormat="1" applyFont="1" applyFill="1" applyBorder="1" applyAlignment="1" applyProtection="1">
      <alignment vertical="top" wrapText="1"/>
      <protection locked="0"/>
    </xf>
    <xf numFmtId="0" fontId="11" fillId="0" borderId="65" xfId="0" applyNumberFormat="1" applyFont="1" applyFill="1" applyBorder="1" applyAlignment="1" applyProtection="1">
      <alignment vertical="top" wrapText="1"/>
      <protection locked="0"/>
    </xf>
    <xf numFmtId="0" fontId="44" fillId="0" borderId="3" xfId="12" applyNumberFormat="1" applyFont="1" applyFill="1" applyBorder="1" applyAlignment="1" applyProtection="1">
      <alignment vertical="top" wrapText="1"/>
      <protection locked="0"/>
    </xf>
    <xf numFmtId="0" fontId="8" fillId="0" borderId="25" xfId="12" applyFont="1" applyBorder="1" applyAlignment="1">
      <alignment vertical="top" wrapText="1"/>
    </xf>
    <xf numFmtId="0" fontId="9" fillId="0" borderId="6" xfId="12" applyFont="1" applyBorder="1" applyAlignment="1">
      <alignment horizontal="center" vertical="center"/>
    </xf>
    <xf numFmtId="0" fontId="9" fillId="0" borderId="9" xfId="12" applyFont="1" applyBorder="1" applyAlignment="1">
      <alignment horizontal="center" vertical="center"/>
    </xf>
    <xf numFmtId="0" fontId="16" fillId="0" borderId="12" xfId="12" applyFont="1" applyBorder="1" applyAlignment="1">
      <alignment horizontal="centerContinuous" vertical="top"/>
    </xf>
    <xf numFmtId="0" fontId="28" fillId="3" borderId="66" xfId="0" applyNumberFormat="1" applyFont="1" applyFill="1" applyBorder="1" applyAlignment="1" applyProtection="1">
      <alignment vertical="top" wrapText="1"/>
      <protection locked="0"/>
    </xf>
    <xf numFmtId="0" fontId="29" fillId="0" borderId="32" xfId="0" applyNumberFormat="1" applyFont="1" applyFill="1" applyBorder="1" applyAlignment="1" applyProtection="1">
      <alignment vertical="top" wrapText="1"/>
      <protection locked="0"/>
    </xf>
    <xf numFmtId="0" fontId="6" fillId="0" borderId="32" xfId="14" applyNumberFormat="1" applyFont="1" applyFill="1" applyBorder="1" applyAlignment="1" applyProtection="1">
      <alignment vertical="top" wrapText="1"/>
      <protection locked="0"/>
    </xf>
    <xf numFmtId="0" fontId="30" fillId="0" borderId="46" xfId="0" applyNumberFormat="1" applyFont="1" applyFill="1" applyBorder="1" applyAlignment="1" applyProtection="1">
      <alignment vertical="top" wrapText="1"/>
      <protection locked="0"/>
    </xf>
    <xf numFmtId="0" fontId="10" fillId="3" borderId="20" xfId="12" applyFont="1" applyFill="1" applyBorder="1" applyAlignment="1">
      <alignment horizontal="center" vertical="center"/>
    </xf>
    <xf numFmtId="0" fontId="10" fillId="0" borderId="25" xfId="12" applyFont="1" applyFill="1" applyBorder="1" applyAlignment="1">
      <alignment horizontal="center" vertical="center"/>
    </xf>
    <xf numFmtId="0" fontId="6" fillId="0" borderId="25" xfId="14" applyNumberFormat="1" applyFont="1" applyFill="1" applyBorder="1" applyAlignment="1" applyProtection="1">
      <alignment horizontal="center" vertical="top"/>
      <protection locked="0"/>
    </xf>
    <xf numFmtId="0" fontId="8" fillId="5" borderId="20" xfId="12" applyFont="1" applyFill="1" applyBorder="1" applyAlignment="1">
      <alignment vertical="top"/>
    </xf>
    <xf numFmtId="0" fontId="22" fillId="0" borderId="32" xfId="0" applyNumberFormat="1" applyFont="1" applyFill="1" applyBorder="1" applyAlignment="1" applyProtection="1">
      <alignment vertical="top" wrapText="1"/>
      <protection locked="0"/>
    </xf>
    <xf numFmtId="0" fontId="22" fillId="0" borderId="19" xfId="0" applyNumberFormat="1" applyFont="1" applyFill="1" applyBorder="1" applyAlignment="1" applyProtection="1">
      <alignment vertical="top" wrapText="1"/>
      <protection locked="0"/>
    </xf>
    <xf numFmtId="0" fontId="20" fillId="3" borderId="67" xfId="0" applyNumberFormat="1" applyFont="1" applyFill="1" applyBorder="1" applyAlignment="1" applyProtection="1">
      <alignment horizontal="center" vertical="top" wrapText="1"/>
      <protection locked="0"/>
    </xf>
    <xf numFmtId="0" fontId="24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2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6" fillId="2" borderId="47" xfId="0" applyNumberFormat="1" applyFont="1" applyFill="1" applyBorder="1" applyAlignment="1" applyProtection="1">
      <alignment horizontal="center" vertical="top" wrapText="1"/>
      <protection locked="0"/>
    </xf>
    <xf numFmtId="0" fontId="6" fillId="0" borderId="25" xfId="12" applyFont="1" applyBorder="1" applyAlignment="1">
      <alignment horizontal="center" vertical="top"/>
    </xf>
    <xf numFmtId="0" fontId="24" fillId="0" borderId="45" xfId="0" applyNumberFormat="1" applyFont="1" applyFill="1" applyBorder="1" applyAlignment="1" applyProtection="1">
      <alignment horizontal="center" vertical="top" wrapText="1"/>
      <protection locked="0"/>
    </xf>
    <xf numFmtId="0" fontId="26" fillId="0" borderId="47" xfId="0" applyNumberFormat="1" applyFont="1" applyFill="1" applyBorder="1" applyAlignment="1" applyProtection="1">
      <alignment horizontal="center" vertical="top" wrapText="1"/>
      <protection locked="0"/>
    </xf>
    <xf numFmtId="0" fontId="6" fillId="0" borderId="3" xfId="12" applyFont="1" applyBorder="1" applyAlignment="1">
      <alignment horizontal="right" vertical="top"/>
    </xf>
    <xf numFmtId="0" fontId="24" fillId="0" borderId="3" xfId="0" applyNumberFormat="1" applyFont="1" applyFill="1" applyBorder="1" applyAlignment="1" applyProtection="1">
      <alignment vertical="top" wrapText="1"/>
      <protection locked="0"/>
    </xf>
    <xf numFmtId="0" fontId="26" fillId="0" borderId="3" xfId="0" applyNumberFormat="1" applyFont="1" applyFill="1" applyBorder="1" applyAlignment="1" applyProtection="1">
      <alignment vertical="top" wrapText="1"/>
      <protection locked="0"/>
    </xf>
    <xf numFmtId="0" fontId="26" fillId="0" borderId="16" xfId="0" applyNumberFormat="1" applyFont="1" applyFill="1" applyBorder="1" applyAlignment="1" applyProtection="1">
      <alignment vertical="top" wrapText="1"/>
      <protection locked="0"/>
    </xf>
    <xf numFmtId="0" fontId="37" fillId="0" borderId="16" xfId="12" applyNumberFormat="1" applyFont="1" applyFill="1" applyBorder="1" applyAlignment="1" applyProtection="1">
      <alignment vertical="top" wrapText="1"/>
      <protection locked="0"/>
    </xf>
    <xf numFmtId="0" fontId="36" fillId="0" borderId="16" xfId="12" applyNumberFormat="1" applyFont="1" applyFill="1" applyBorder="1" applyAlignment="1" applyProtection="1">
      <alignment vertical="top" wrapText="1"/>
      <protection locked="0"/>
    </xf>
    <xf numFmtId="0" fontId="37" fillId="2" borderId="23" xfId="0" applyFont="1" applyFill="1" applyBorder="1" applyAlignment="1" applyProtection="1">
      <alignment vertical="top"/>
      <protection locked="0"/>
    </xf>
    <xf numFmtId="0" fontId="42" fillId="2" borderId="23" xfId="0" applyFont="1" applyFill="1" applyBorder="1" applyAlignment="1" applyProtection="1">
      <alignment vertical="top"/>
      <protection locked="0"/>
    </xf>
    <xf numFmtId="0" fontId="25" fillId="2" borderId="23" xfId="0" applyNumberFormat="1" applyFont="1" applyFill="1" applyBorder="1" applyAlignment="1" applyProtection="1">
      <alignment vertical="top" wrapText="1"/>
      <protection locked="0"/>
    </xf>
    <xf numFmtId="0" fontId="21" fillId="4" borderId="23" xfId="0" applyNumberFormat="1" applyFont="1" applyFill="1" applyBorder="1" applyAlignment="1" applyProtection="1">
      <alignment vertical="top" wrapText="1"/>
      <protection locked="0"/>
    </xf>
    <xf numFmtId="0" fontId="25" fillId="0" borderId="16" xfId="0" applyNumberFormat="1" applyFont="1" applyFill="1" applyBorder="1" applyAlignment="1" applyProtection="1">
      <alignment vertical="top" wrapText="1"/>
      <protection locked="0"/>
    </xf>
    <xf numFmtId="0" fontId="20" fillId="0" borderId="16" xfId="0" applyNumberFormat="1" applyFont="1" applyFill="1" applyBorder="1" applyAlignment="1" applyProtection="1">
      <alignment vertical="top" wrapText="1"/>
      <protection locked="0"/>
    </xf>
    <xf numFmtId="0" fontId="25" fillId="2" borderId="23" xfId="0" applyFont="1" applyFill="1" applyBorder="1" applyAlignment="1" applyProtection="1">
      <alignment vertical="top"/>
      <protection locked="0"/>
    </xf>
    <xf numFmtId="0" fontId="20" fillId="2" borderId="23" xfId="0" applyFont="1" applyFill="1" applyBorder="1" applyAlignment="1" applyProtection="1">
      <alignment vertical="top"/>
      <protection locked="0"/>
    </xf>
    <xf numFmtId="0" fontId="45" fillId="5" borderId="32" xfId="0" applyNumberFormat="1" applyFont="1" applyFill="1" applyBorder="1" applyAlignment="1" applyProtection="1">
      <alignment vertical="top" wrapText="1"/>
      <protection locked="0"/>
    </xf>
    <xf numFmtId="0" fontId="44" fillId="5" borderId="62" xfId="0" applyNumberFormat="1" applyFont="1" applyFill="1" applyBorder="1" applyAlignment="1" applyProtection="1">
      <alignment vertical="top" wrapText="1"/>
      <protection locked="0"/>
    </xf>
    <xf numFmtId="0" fontId="45" fillId="5" borderId="35" xfId="0" applyNumberFormat="1" applyFont="1" applyFill="1" applyBorder="1" applyAlignment="1" applyProtection="1">
      <alignment horizontal="center" vertical="top" wrapText="1"/>
      <protection locked="0"/>
    </xf>
    <xf numFmtId="0" fontId="56" fillId="0" borderId="25" xfId="12" applyFont="1" applyFill="1" applyBorder="1" applyAlignment="1">
      <alignment vertical="top" wrapText="1"/>
    </xf>
    <xf numFmtId="0" fontId="56" fillId="0" borderId="25" xfId="12" applyFont="1" applyFill="1" applyBorder="1" applyAlignment="1">
      <alignment vertical="top"/>
    </xf>
    <xf numFmtId="0" fontId="56" fillId="0" borderId="47" xfId="12" applyFont="1" applyFill="1" applyBorder="1" applyAlignment="1">
      <alignment vertical="top"/>
    </xf>
    <xf numFmtId="0" fontId="56" fillId="0" borderId="29" xfId="12" applyFont="1" applyBorder="1" applyAlignment="1">
      <alignment vertical="top"/>
    </xf>
    <xf numFmtId="0" fontId="12" fillId="2" borderId="46" xfId="0" applyNumberFormat="1" applyFont="1" applyFill="1" applyBorder="1" applyAlignment="1" applyProtection="1">
      <alignment vertical="top" wrapText="1"/>
      <protection locked="0"/>
    </xf>
    <xf numFmtId="0" fontId="12" fillId="2" borderId="68" xfId="0" applyNumberFormat="1" applyFont="1" applyFill="1" applyBorder="1" applyAlignment="1" applyProtection="1">
      <alignment vertical="top" wrapText="1"/>
      <protection locked="0"/>
    </xf>
    <xf numFmtId="0" fontId="12" fillId="2" borderId="39" xfId="0" applyNumberFormat="1" applyFont="1" applyFill="1" applyBorder="1" applyAlignment="1" applyProtection="1">
      <alignment horizontal="center" vertical="top" wrapText="1"/>
      <protection locked="0"/>
    </xf>
    <xf numFmtId="0" fontId="56" fillId="2" borderId="47" xfId="12" applyFont="1" applyFill="1" applyBorder="1" applyAlignment="1">
      <alignment vertical="top"/>
    </xf>
    <xf numFmtId="0" fontId="12" fillId="2" borderId="33" xfId="0" applyNumberFormat="1" applyFont="1" applyFill="1" applyBorder="1" applyAlignment="1" applyProtection="1">
      <alignment vertical="top" wrapText="1"/>
      <protection locked="0"/>
    </xf>
    <xf numFmtId="0" fontId="12" fillId="2" borderId="30" xfId="0" applyFont="1" applyFill="1" applyBorder="1" applyAlignment="1" applyProtection="1">
      <alignment vertical="top" wrapText="1"/>
      <protection locked="0"/>
    </xf>
    <xf numFmtId="0" fontId="12" fillId="2" borderId="31" xfId="0" applyFont="1" applyFill="1" applyBorder="1" applyAlignment="1" applyProtection="1">
      <alignment horizontal="center" vertical="top"/>
      <protection locked="0"/>
    </xf>
    <xf numFmtId="0" fontId="12" fillId="0" borderId="46" xfId="0" applyNumberFormat="1" applyFont="1" applyFill="1" applyBorder="1" applyAlignment="1" applyProtection="1">
      <alignment vertical="top" wrapText="1"/>
      <protection locked="0"/>
    </xf>
    <xf numFmtId="0" fontId="12" fillId="0" borderId="68" xfId="0" applyNumberFormat="1" applyFont="1" applyFill="1" applyBorder="1" applyAlignment="1" applyProtection="1">
      <alignment vertical="top" wrapText="1"/>
      <protection locked="0"/>
    </xf>
    <xf numFmtId="0" fontId="12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6" fillId="0" borderId="47" xfId="12" applyFont="1" applyBorder="1" applyAlignment="1">
      <alignment vertical="top"/>
    </xf>
    <xf numFmtId="0" fontId="12" fillId="5" borderId="32" xfId="0" applyNumberFormat="1" applyFont="1" applyFill="1" applyBorder="1" applyAlignment="1" applyProtection="1">
      <alignment vertical="top" wrapText="1"/>
      <protection locked="0"/>
    </xf>
    <xf numFmtId="0" fontId="11" fillId="5" borderId="62" xfId="0" applyNumberFormat="1" applyFont="1" applyFill="1" applyBorder="1" applyAlignment="1" applyProtection="1">
      <alignment vertical="top" wrapText="1"/>
      <protection locked="0"/>
    </xf>
    <xf numFmtId="0" fontId="6" fillId="0" borderId="24" xfId="21" applyFont="1" applyFill="1" applyBorder="1"/>
    <xf numFmtId="0" fontId="8" fillId="0" borderId="24" xfId="0" applyFont="1" applyBorder="1" applyAlignment="1">
      <alignment horizontal="left" wrapText="1"/>
    </xf>
    <xf numFmtId="0" fontId="20" fillId="5" borderId="23" xfId="0" applyNumberFormat="1" applyFont="1" applyFill="1" applyBorder="1" applyAlignment="1" applyProtection="1">
      <alignment vertical="top" wrapText="1"/>
      <protection locked="0"/>
    </xf>
    <xf numFmtId="0" fontId="20" fillId="5" borderId="53" xfId="0" applyNumberFormat="1" applyFont="1" applyFill="1" applyBorder="1" applyAlignment="1" applyProtection="1">
      <alignment horizontal="center" vertical="top" wrapText="1"/>
      <protection locked="0"/>
    </xf>
    <xf numFmtId="0" fontId="37" fillId="0" borderId="24" xfId="0" applyNumberFormat="1" applyFont="1" applyFill="1" applyBorder="1" applyAlignment="1" applyProtection="1">
      <alignment vertical="top" wrapText="1"/>
      <protection locked="0"/>
    </xf>
    <xf numFmtId="0" fontId="37" fillId="0" borderId="48" xfId="0" applyNumberFormat="1" applyFont="1" applyFill="1" applyBorder="1" applyAlignment="1" applyProtection="1">
      <alignment vertical="top" wrapText="1"/>
      <protection locked="0"/>
    </xf>
    <xf numFmtId="0" fontId="37" fillId="0" borderId="39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4" xfId="0" applyNumberFormat="1" applyFont="1" applyFill="1" applyBorder="1" applyAlignment="1" applyProtection="1">
      <alignment horizontal="right" vertical="top" wrapText="1"/>
      <protection locked="0"/>
    </xf>
    <xf numFmtId="0" fontId="41" fillId="0" borderId="46" xfId="0" applyNumberFormat="1" applyFont="1" applyFill="1" applyBorder="1" applyAlignment="1" applyProtection="1">
      <alignment horizontal="left" vertical="top" wrapText="1"/>
      <protection locked="0"/>
    </xf>
    <xf numFmtId="0" fontId="25" fillId="0" borderId="56" xfId="0" applyNumberFormat="1" applyFont="1" applyFill="1" applyBorder="1" applyAlignment="1" applyProtection="1">
      <alignment horizontal="center" vertical="top" wrapText="1"/>
      <protection locked="0"/>
    </xf>
    <xf numFmtId="0" fontId="8" fillId="0" borderId="47" xfId="12" applyFont="1" applyFill="1" applyBorder="1" applyAlignment="1">
      <alignment horizontal="left" vertical="top"/>
    </xf>
    <xf numFmtId="0" fontId="20" fillId="4" borderId="23" xfId="0" applyNumberFormat="1" applyFont="1" applyFill="1" applyBorder="1" applyAlignment="1" applyProtection="1">
      <alignment vertical="top" wrapText="1"/>
      <protection locked="0"/>
    </xf>
    <xf numFmtId="0" fontId="46" fillId="0" borderId="24" xfId="0" applyNumberFormat="1" applyFont="1" applyFill="1" applyBorder="1" applyAlignment="1" applyProtection="1">
      <alignment vertical="top" wrapText="1"/>
      <protection locked="0"/>
    </xf>
    <xf numFmtId="0" fontId="12" fillId="0" borderId="48" xfId="14" applyNumberFormat="1" applyFont="1" applyFill="1" applyBorder="1" applyAlignment="1" applyProtection="1">
      <alignment vertical="top" wrapText="1"/>
      <protection locked="0"/>
    </xf>
    <xf numFmtId="0" fontId="12" fillId="0" borderId="49" xfId="14" applyNumberFormat="1" applyFont="1" applyFill="1" applyBorder="1" applyAlignment="1" applyProtection="1">
      <alignment horizontal="center" vertical="top" wrapText="1"/>
      <protection locked="0"/>
    </xf>
    <xf numFmtId="0" fontId="46" fillId="0" borderId="16" xfId="0" applyNumberFormat="1" applyFont="1" applyFill="1" applyBorder="1" applyAlignment="1" applyProtection="1">
      <alignment vertical="top" wrapText="1"/>
      <protection locked="0"/>
    </xf>
    <xf numFmtId="0" fontId="46" fillId="0" borderId="21" xfId="14" applyNumberFormat="1" applyFont="1" applyFill="1" applyBorder="1" applyAlignment="1" applyProtection="1">
      <alignment vertical="top" wrapText="1"/>
      <protection locked="0"/>
    </xf>
    <xf numFmtId="0" fontId="57" fillId="0" borderId="22" xfId="12" applyFont="1" applyFill="1" applyBorder="1" applyAlignment="1">
      <alignment horizontal="center" vertical="center"/>
    </xf>
    <xf numFmtId="0" fontId="12" fillId="0" borderId="25" xfId="12" applyFont="1" applyBorder="1" applyAlignment="1">
      <alignment vertical="top"/>
    </xf>
    <xf numFmtId="0" fontId="0" fillId="0" borderId="0" xfId="0" applyAlignment="1">
      <alignment horizontal="center"/>
    </xf>
    <xf numFmtId="0" fontId="7" fillId="0" borderId="0" xfId="12" applyFont="1" applyBorder="1" applyAlignment="1">
      <alignment horizontal="center"/>
    </xf>
    <xf numFmtId="0" fontId="9" fillId="0" borderId="0" xfId="12" applyFont="1" applyBorder="1" applyAlignment="1">
      <alignment horizontal="center" vertical="center"/>
    </xf>
    <xf numFmtId="0" fontId="8" fillId="0" borderId="69" xfId="12" applyFont="1" applyBorder="1"/>
    <xf numFmtId="0" fontId="8" fillId="0" borderId="69" xfId="12" applyFont="1" applyFill="1" applyBorder="1"/>
    <xf numFmtId="0" fontId="8" fillId="0" borderId="69" xfId="12" applyFont="1" applyFill="1" applyBorder="1" applyAlignment="1">
      <alignment vertical="top"/>
    </xf>
    <xf numFmtId="0" fontId="8" fillId="5" borderId="69" xfId="12" applyFont="1" applyFill="1" applyBorder="1"/>
    <xf numFmtId="0" fontId="8" fillId="0" borderId="69" xfId="12" applyFont="1" applyBorder="1" applyAlignment="1">
      <alignment vertical="top"/>
    </xf>
    <xf numFmtId="191" fontId="8" fillId="0" borderId="69" xfId="12" applyNumberFormat="1" applyFont="1" applyBorder="1" applyAlignment="1">
      <alignment vertical="top"/>
    </xf>
    <xf numFmtId="192" fontId="8" fillId="0" borderId="69" xfId="12" applyNumberFormat="1" applyFont="1" applyBorder="1" applyAlignment="1">
      <alignment vertical="top"/>
    </xf>
    <xf numFmtId="0" fontId="18" fillId="0" borderId="69" xfId="12" applyFont="1" applyBorder="1"/>
    <xf numFmtId="0" fontId="56" fillId="3" borderId="69" xfId="12" applyFont="1" applyFill="1" applyBorder="1"/>
    <xf numFmtId="0" fontId="56" fillId="0" borderId="69" xfId="12" applyFont="1" applyFill="1" applyBorder="1"/>
    <xf numFmtId="0" fontId="56" fillId="0" borderId="69" xfId="12" applyFont="1" applyFill="1" applyBorder="1" applyAlignment="1">
      <alignment vertical="top" wrapText="1"/>
    </xf>
    <xf numFmtId="0" fontId="56" fillId="0" borderId="69" xfId="12" applyFont="1" applyFill="1" applyBorder="1" applyAlignment="1">
      <alignment vertical="top"/>
    </xf>
    <xf numFmtId="0" fontId="56" fillId="5" borderId="69" xfId="12" applyFont="1" applyFill="1" applyBorder="1"/>
    <xf numFmtId="0" fontId="56" fillId="0" borderId="69" xfId="12" applyFont="1" applyBorder="1" applyAlignment="1">
      <alignment vertical="top"/>
    </xf>
    <xf numFmtId="0" fontId="56" fillId="0" borderId="69" xfId="12" applyFont="1" applyBorder="1"/>
    <xf numFmtId="0" fontId="12" fillId="0" borderId="69" xfId="12" applyFont="1" applyFill="1" applyBorder="1" applyAlignment="1"/>
    <xf numFmtId="0" fontId="12" fillId="0" borderId="69" xfId="12" applyFont="1" applyBorder="1"/>
    <xf numFmtId="0" fontId="12" fillId="0" borderId="69" xfId="12" applyFont="1" applyBorder="1" applyAlignment="1">
      <alignment vertical="top"/>
    </xf>
    <xf numFmtId="0" fontId="59" fillId="0" borderId="69" xfId="12" applyFont="1" applyBorder="1" applyAlignment="1">
      <alignment vertical="top"/>
    </xf>
    <xf numFmtId="0" fontId="56" fillId="2" borderId="69" xfId="12" applyFont="1" applyFill="1" applyBorder="1" applyAlignment="1">
      <alignment vertical="top"/>
    </xf>
    <xf numFmtId="0" fontId="12" fillId="0" borderId="69" xfId="12" applyFont="1" applyFill="1" applyBorder="1" applyAlignment="1">
      <alignment vertical="top"/>
    </xf>
    <xf numFmtId="0" fontId="56" fillId="2" borderId="69" xfId="12" applyFont="1" applyFill="1" applyBorder="1"/>
    <xf numFmtId="0" fontId="48" fillId="0" borderId="69" xfId="12" applyFont="1" applyBorder="1"/>
    <xf numFmtId="191" fontId="56" fillId="0" borderId="69" xfId="12" applyNumberFormat="1" applyFont="1" applyBorder="1" applyAlignment="1">
      <alignment vertical="top"/>
    </xf>
    <xf numFmtId="0" fontId="47" fillId="0" borderId="69" xfId="12" applyFont="1" applyBorder="1" applyAlignment="1">
      <alignment vertical="top"/>
    </xf>
    <xf numFmtId="0" fontId="56" fillId="5" borderId="69" xfId="12" applyFont="1" applyFill="1" applyBorder="1" applyAlignment="1">
      <alignment vertical="top"/>
    </xf>
    <xf numFmtId="0" fontId="45" fillId="0" borderId="69" xfId="12" applyFont="1" applyBorder="1" applyAlignment="1">
      <alignment vertical="top"/>
    </xf>
    <xf numFmtId="0" fontId="8" fillId="0" borderId="69" xfId="12" applyFont="1" applyBorder="1" applyAlignment="1">
      <alignment vertical="top" wrapText="1"/>
    </xf>
    <xf numFmtId="0" fontId="8" fillId="5" borderId="69" xfId="12" applyFont="1" applyFill="1" applyBorder="1" applyAlignment="1">
      <alignment vertical="top"/>
    </xf>
    <xf numFmtId="0" fontId="6" fillId="0" borderId="69" xfId="12" applyFont="1" applyFill="1" applyBorder="1" applyAlignment="1">
      <alignment vertical="top" wrapText="1"/>
    </xf>
    <xf numFmtId="0" fontId="6" fillId="0" borderId="69" xfId="12" applyFont="1" applyFill="1" applyBorder="1" applyAlignment="1"/>
    <xf numFmtId="0" fontId="8" fillId="0" borderId="69" xfId="12" applyFont="1" applyFill="1" applyBorder="1" applyAlignment="1">
      <alignment horizontal="left" vertical="top"/>
    </xf>
    <xf numFmtId="0" fontId="35" fillId="0" borderId="69" xfId="12" applyFont="1" applyFill="1" applyBorder="1" applyAlignment="1">
      <alignment vertical="top"/>
    </xf>
    <xf numFmtId="191" fontId="12" fillId="0" borderId="62" xfId="0" applyNumberFormat="1" applyFont="1" applyFill="1" applyBorder="1" applyAlignment="1" applyProtection="1">
      <alignment vertical="top" wrapText="1"/>
      <protection locked="0"/>
    </xf>
    <xf numFmtId="191" fontId="12" fillId="0" borderId="25" xfId="12" applyNumberFormat="1" applyFont="1" applyBorder="1" applyAlignment="1">
      <alignment vertical="top"/>
    </xf>
    <xf numFmtId="191" fontId="12" fillId="0" borderId="69" xfId="12" applyNumberFormat="1" applyFont="1" applyBorder="1" applyAlignment="1">
      <alignment vertical="top"/>
    </xf>
    <xf numFmtId="0" fontId="12" fillId="2" borderId="25" xfId="12" applyFont="1" applyFill="1" applyBorder="1" applyAlignment="1">
      <alignment vertical="top"/>
    </xf>
    <xf numFmtId="0" fontId="12" fillId="2" borderId="69" xfId="12" applyFont="1" applyFill="1" applyBorder="1" applyAlignment="1">
      <alignment vertical="top"/>
    </xf>
    <xf numFmtId="0" fontId="6" fillId="0" borderId="20" xfId="12" applyFont="1" applyFill="1" applyBorder="1" applyAlignment="1">
      <alignment vertical="top"/>
    </xf>
    <xf numFmtId="0" fontId="6" fillId="0" borderId="69" xfId="12" applyFont="1" applyFill="1" applyBorder="1" applyAlignment="1">
      <alignment vertical="top"/>
    </xf>
    <xf numFmtId="0" fontId="2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6" fillId="2" borderId="28" xfId="0" applyFont="1" applyFill="1" applyBorder="1" applyAlignment="1" applyProtection="1">
      <alignment vertical="top"/>
      <protection locked="0"/>
    </xf>
    <xf numFmtId="0" fontId="26" fillId="2" borderId="33" xfId="0" applyNumberFormat="1" applyFont="1" applyFill="1" applyBorder="1" applyAlignment="1" applyProtection="1">
      <alignment vertical="top" wrapText="1"/>
      <protection locked="0"/>
    </xf>
    <xf numFmtId="0" fontId="26" fillId="2" borderId="57" xfId="0" applyNumberFormat="1" applyFont="1" applyFill="1" applyBorder="1" applyAlignment="1" applyProtection="1">
      <alignment horizontal="center" vertical="top" wrapText="1"/>
      <protection locked="0"/>
    </xf>
    <xf numFmtId="0" fontId="9" fillId="0" borderId="40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  <xf numFmtId="0" fontId="9" fillId="0" borderId="9" xfId="12" applyFont="1" applyBorder="1" applyAlignment="1">
      <alignment horizontal="center" vertical="center"/>
    </xf>
    <xf numFmtId="0" fontId="9" fillId="0" borderId="4" xfId="12" applyFont="1" applyBorder="1" applyAlignment="1">
      <alignment horizontal="center" vertical="center"/>
    </xf>
    <xf numFmtId="0" fontId="9" fillId="0" borderId="13" xfId="12" applyFont="1" applyBorder="1" applyAlignment="1">
      <alignment horizontal="center" vertical="top"/>
    </xf>
    <xf numFmtId="0" fontId="9" fillId="0" borderId="12" xfId="12" applyFont="1" applyBorder="1" applyAlignment="1">
      <alignment horizontal="center" vertical="top"/>
    </xf>
    <xf numFmtId="0" fontId="9" fillId="0" borderId="41" xfId="12" applyFont="1" applyBorder="1" applyAlignment="1">
      <alignment horizontal="centerContinuous" vertical="center"/>
    </xf>
    <xf numFmtId="49" fontId="9" fillId="0" borderId="6" xfId="12" applyNumberFormat="1" applyFont="1" applyBorder="1" applyAlignment="1">
      <alignment horizontal="center" vertical="top"/>
    </xf>
    <xf numFmtId="0" fontId="9" fillId="0" borderId="43" xfId="12" applyFont="1" applyBorder="1" applyAlignment="1">
      <alignment horizontal="center" vertical="top"/>
    </xf>
    <xf numFmtId="49" fontId="9" fillId="0" borderId="52" xfId="12" applyNumberFormat="1" applyFont="1" applyBorder="1" applyAlignment="1">
      <alignment horizontal="center" vertical="top"/>
    </xf>
    <xf numFmtId="49" fontId="9" fillId="0" borderId="43" xfId="12" applyNumberFormat="1" applyFont="1" applyBorder="1" applyAlignment="1">
      <alignment horizontal="center" vertical="top"/>
    </xf>
    <xf numFmtId="0" fontId="9" fillId="0" borderId="70" xfId="12" applyFont="1" applyBorder="1" applyAlignment="1">
      <alignment horizontal="centerContinuous"/>
    </xf>
    <xf numFmtId="0" fontId="9" fillId="0" borderId="36" xfId="12" applyFont="1" applyBorder="1" applyAlignment="1">
      <alignment horizontal="center"/>
    </xf>
    <xf numFmtId="0" fontId="9" fillId="0" borderId="14" xfId="12" applyFont="1" applyBorder="1" applyAlignment="1">
      <alignment horizontal="centerContinuous" vertical="top"/>
    </xf>
    <xf numFmtId="0" fontId="9" fillId="0" borderId="40" xfId="12" applyFont="1" applyBorder="1" applyAlignment="1">
      <alignment horizontal="centerContinuous"/>
    </xf>
    <xf numFmtId="191" fontId="64" fillId="0" borderId="69" xfId="12" applyNumberFormat="1" applyFont="1" applyBorder="1" applyAlignment="1">
      <alignment vertical="top" wrapText="1"/>
    </xf>
    <xf numFmtId="192" fontId="61" fillId="6" borderId="19" xfId="12" applyNumberFormat="1" applyFont="1" applyFill="1" applyBorder="1" applyAlignment="1">
      <alignment vertical="center"/>
    </xf>
    <xf numFmtId="187" fontId="10" fillId="3" borderId="19" xfId="12" applyNumberFormat="1" applyFont="1" applyFill="1" applyBorder="1" applyAlignment="1">
      <alignment horizontal="center" vertical="center"/>
    </xf>
    <xf numFmtId="187" fontId="10" fillId="0" borderId="24" xfId="12" applyNumberFormat="1" applyFont="1" applyFill="1" applyBorder="1" applyAlignment="1">
      <alignment horizontal="center" vertical="center" wrapText="1"/>
    </xf>
    <xf numFmtId="187" fontId="10" fillId="0" borderId="46" xfId="12" applyNumberFormat="1" applyFont="1" applyFill="1" applyBorder="1" applyAlignment="1">
      <alignment horizontal="center" vertical="center" wrapText="1"/>
    </xf>
    <xf numFmtId="187" fontId="10" fillId="0" borderId="3" xfId="12" applyNumberFormat="1" applyFont="1" applyFill="1" applyBorder="1" applyAlignment="1">
      <alignment horizontal="center" vertical="center" wrapText="1"/>
    </xf>
    <xf numFmtId="187" fontId="10" fillId="0" borderId="6" xfId="12" applyNumberFormat="1" applyFont="1" applyFill="1" applyBorder="1" applyAlignment="1">
      <alignment horizontal="center" vertical="center" wrapText="1"/>
    </xf>
    <xf numFmtId="187" fontId="10" fillId="0" borderId="32" xfId="12" applyNumberFormat="1" applyFont="1" applyFill="1" applyBorder="1" applyAlignment="1">
      <alignment horizontal="center" vertical="center" wrapText="1"/>
    </xf>
    <xf numFmtId="187" fontId="10" fillId="0" borderId="26" xfId="12" applyNumberFormat="1" applyFont="1" applyFill="1" applyBorder="1" applyAlignment="1">
      <alignment horizontal="center" vertical="center" wrapText="1"/>
    </xf>
    <xf numFmtId="187" fontId="57" fillId="0" borderId="16" xfId="12" applyNumberFormat="1" applyFont="1" applyFill="1" applyBorder="1" applyAlignment="1">
      <alignment horizontal="center" vertical="center" wrapText="1"/>
    </xf>
    <xf numFmtId="187" fontId="57" fillId="0" borderId="19" xfId="12" applyNumberFormat="1" applyFont="1" applyFill="1" applyBorder="1" applyAlignment="1">
      <alignment horizontal="center" vertical="center" wrapText="1"/>
    </xf>
    <xf numFmtId="0" fontId="10" fillId="6" borderId="19" xfId="12" applyFont="1" applyFill="1" applyBorder="1" applyAlignment="1">
      <alignment horizontal="center" vertical="center"/>
    </xf>
    <xf numFmtId="0" fontId="10" fillId="6" borderId="46" xfId="12" applyFont="1" applyFill="1" applyBorder="1" applyAlignment="1">
      <alignment vertical="center" wrapText="1"/>
    </xf>
    <xf numFmtId="0" fontId="10" fillId="6" borderId="6" xfId="12" applyFont="1" applyFill="1" applyBorder="1" applyAlignment="1">
      <alignment vertical="center" wrapText="1"/>
    </xf>
    <xf numFmtId="0" fontId="10" fillId="6" borderId="32" xfId="12" applyFont="1" applyFill="1" applyBorder="1" applyAlignment="1">
      <alignment vertical="center"/>
    </xf>
    <xf numFmtId="0" fontId="10" fillId="6" borderId="19" xfId="12" applyFont="1" applyFill="1" applyBorder="1" applyAlignment="1">
      <alignment vertical="center"/>
    </xf>
    <xf numFmtId="192" fontId="8" fillId="6" borderId="19" xfId="23" applyNumberFormat="1" applyFont="1" applyFill="1" applyBorder="1" applyAlignment="1">
      <alignment vertical="center"/>
    </xf>
    <xf numFmtId="191" fontId="19" fillId="6" borderId="19" xfId="12" applyNumberFormat="1" applyFont="1" applyFill="1" applyBorder="1" applyAlignment="1">
      <alignment vertical="center"/>
    </xf>
    <xf numFmtId="191" fontId="8" fillId="6" borderId="19" xfId="12" applyNumberFormat="1" applyFont="1" applyFill="1" applyBorder="1" applyAlignment="1">
      <alignment vertical="center"/>
    </xf>
    <xf numFmtId="0" fontId="8" fillId="6" borderId="19" xfId="12" applyFont="1" applyFill="1" applyBorder="1" applyAlignment="1">
      <alignment vertical="center"/>
    </xf>
    <xf numFmtId="0" fontId="19" fillId="6" borderId="19" xfId="12" applyFont="1" applyFill="1" applyBorder="1" applyAlignment="1">
      <alignment vertical="center"/>
    </xf>
    <xf numFmtId="0" fontId="8" fillId="6" borderId="19" xfId="12" applyFont="1" applyFill="1" applyBorder="1" applyAlignment="1">
      <alignment horizontal="right" vertical="center"/>
    </xf>
    <xf numFmtId="0" fontId="57" fillId="6" borderId="19" xfId="12" applyFont="1" applyFill="1" applyBorder="1" applyAlignment="1">
      <alignment vertical="center" wrapText="1"/>
    </xf>
    <xf numFmtId="0" fontId="57" fillId="6" borderId="19" xfId="12" applyFont="1" applyFill="1" applyBorder="1" applyAlignment="1">
      <alignment vertical="center"/>
    </xf>
    <xf numFmtId="192" fontId="47" fillId="6" borderId="19" xfId="12" applyNumberFormat="1" applyFont="1" applyFill="1" applyBorder="1" applyAlignment="1">
      <alignment vertical="center"/>
    </xf>
    <xf numFmtId="192" fontId="56" fillId="6" borderId="19" xfId="12" applyNumberFormat="1" applyFont="1" applyFill="1" applyBorder="1" applyAlignment="1">
      <alignment vertical="center"/>
    </xf>
    <xf numFmtId="192" fontId="59" fillId="6" borderId="19" xfId="23" applyNumberFormat="1" applyFont="1" applyFill="1" applyBorder="1" applyAlignment="1">
      <alignment vertical="center"/>
    </xf>
    <xf numFmtId="192" fontId="56" fillId="6" borderId="19" xfId="23" applyNumberFormat="1" applyFont="1" applyFill="1" applyBorder="1" applyAlignment="1">
      <alignment vertical="center"/>
    </xf>
    <xf numFmtId="192" fontId="12" fillId="6" borderId="19" xfId="23" applyNumberFormat="1" applyFont="1" applyFill="1" applyBorder="1" applyAlignment="1">
      <alignment vertical="center"/>
    </xf>
    <xf numFmtId="1" fontId="56" fillId="6" borderId="19" xfId="12" applyNumberFormat="1" applyFont="1" applyFill="1" applyBorder="1" applyAlignment="1">
      <alignment vertical="center"/>
    </xf>
    <xf numFmtId="0" fontId="56" fillId="6" borderId="19" xfId="12" applyFont="1" applyFill="1" applyBorder="1" applyAlignment="1">
      <alignment vertical="center"/>
    </xf>
    <xf numFmtId="191" fontId="56" fillId="6" borderId="19" xfId="12" applyNumberFormat="1" applyFont="1" applyFill="1" applyBorder="1" applyAlignment="1">
      <alignment vertical="center"/>
    </xf>
    <xf numFmtId="192" fontId="48" fillId="6" borderId="19" xfId="23" applyNumberFormat="1" applyFont="1" applyFill="1" applyBorder="1" applyAlignment="1">
      <alignment vertical="center"/>
    </xf>
    <xf numFmtId="191" fontId="12" fillId="6" borderId="19" xfId="12" applyNumberFormat="1" applyFont="1" applyFill="1" applyBorder="1" applyAlignment="1">
      <alignment vertical="center"/>
    </xf>
    <xf numFmtId="191" fontId="47" fillId="6" borderId="19" xfId="12" applyNumberFormat="1" applyFont="1" applyFill="1" applyBorder="1" applyAlignment="1">
      <alignment vertical="center"/>
    </xf>
    <xf numFmtId="191" fontId="60" fillId="6" borderId="19" xfId="12" applyNumberFormat="1" applyFont="1" applyFill="1" applyBorder="1" applyAlignment="1">
      <alignment vertical="center"/>
    </xf>
    <xf numFmtId="191" fontId="48" fillId="6" borderId="19" xfId="12" applyNumberFormat="1" applyFont="1" applyFill="1" applyBorder="1" applyAlignment="1">
      <alignment vertical="center"/>
    </xf>
    <xf numFmtId="0" fontId="47" fillId="6" borderId="32" xfId="12" applyFont="1" applyFill="1" applyBorder="1" applyAlignment="1">
      <alignment vertical="center"/>
    </xf>
    <xf numFmtId="0" fontId="12" fillId="6" borderId="19" xfId="12" applyFont="1" applyFill="1" applyBorder="1" applyAlignment="1">
      <alignment vertical="center"/>
    </xf>
    <xf numFmtId="187" fontId="47" fillId="6" borderId="19" xfId="12" applyNumberFormat="1" applyFont="1" applyFill="1" applyBorder="1" applyAlignment="1">
      <alignment vertical="center"/>
    </xf>
    <xf numFmtId="187" fontId="12" fillId="6" borderId="19" xfId="23" applyNumberFormat="1" applyFont="1" applyFill="1" applyBorder="1" applyAlignment="1">
      <alignment vertical="center"/>
    </xf>
    <xf numFmtId="192" fontId="47" fillId="6" borderId="19" xfId="23" applyNumberFormat="1" applyFont="1" applyFill="1" applyBorder="1" applyAlignment="1">
      <alignment vertical="center"/>
    </xf>
    <xf numFmtId="190" fontId="56" fillId="6" borderId="19" xfId="23" applyNumberFormat="1" applyFont="1" applyFill="1" applyBorder="1" applyAlignment="1">
      <alignment vertical="center"/>
    </xf>
    <xf numFmtId="191" fontId="45" fillId="6" borderId="32" xfId="12" applyNumberFormat="1" applyFont="1" applyFill="1" applyBorder="1" applyAlignment="1">
      <alignment vertical="center"/>
    </xf>
    <xf numFmtId="0" fontId="47" fillId="6" borderId="19" xfId="12" applyFont="1" applyFill="1" applyBorder="1" applyAlignment="1">
      <alignment vertical="center"/>
    </xf>
    <xf numFmtId="0" fontId="48" fillId="6" borderId="19" xfId="12" applyFont="1" applyFill="1" applyBorder="1" applyAlignment="1">
      <alignment vertical="center"/>
    </xf>
    <xf numFmtId="191" fontId="45" fillId="6" borderId="19" xfId="12" applyNumberFormat="1" applyFont="1" applyFill="1" applyBorder="1" applyAlignment="1">
      <alignment vertical="center"/>
    </xf>
    <xf numFmtId="191" fontId="56" fillId="6" borderId="6" xfId="12" applyNumberFormat="1" applyFont="1" applyFill="1" applyBorder="1" applyAlignment="1">
      <alignment vertical="center"/>
    </xf>
    <xf numFmtId="191" fontId="57" fillId="6" borderId="19" xfId="12" applyNumberFormat="1" applyFont="1" applyFill="1" applyBorder="1" applyAlignment="1">
      <alignment vertical="center"/>
    </xf>
    <xf numFmtId="191" fontId="8" fillId="6" borderId="16" xfId="12" applyNumberFormat="1" applyFont="1" applyFill="1" applyBorder="1" applyAlignment="1">
      <alignment vertical="center"/>
    </xf>
    <xf numFmtId="0" fontId="8" fillId="6" borderId="16" xfId="12" applyFont="1" applyFill="1" applyBorder="1" applyAlignment="1">
      <alignment vertical="center"/>
    </xf>
    <xf numFmtId="192" fontId="19" fillId="6" borderId="16" xfId="12" applyNumberFormat="1" applyFont="1" applyFill="1" applyBorder="1" applyAlignment="1">
      <alignment vertical="center"/>
    </xf>
    <xf numFmtId="0" fontId="10" fillId="6" borderId="23" xfId="12" applyFont="1" applyFill="1" applyBorder="1" applyAlignment="1">
      <alignment vertical="center"/>
    </xf>
    <xf numFmtId="0" fontId="19" fillId="6" borderId="16" xfId="12" applyFont="1" applyFill="1" applyBorder="1" applyAlignment="1">
      <alignment vertical="center"/>
    </xf>
    <xf numFmtId="0" fontId="47" fillId="0" borderId="25" xfId="12" applyFont="1" applyBorder="1" applyAlignment="1">
      <alignment vertical="top" wrapText="1"/>
    </xf>
    <xf numFmtId="0" fontId="56" fillId="0" borderId="25" xfId="12" applyFont="1" applyBorder="1" applyAlignment="1">
      <alignment vertical="top" wrapText="1"/>
    </xf>
    <xf numFmtId="0" fontId="6" fillId="0" borderId="0" xfId="12" applyFont="1" applyBorder="1" applyAlignment="1">
      <alignment horizontal="center"/>
    </xf>
    <xf numFmtId="187" fontId="9" fillId="3" borderId="18" xfId="13" applyNumberFormat="1" applyFont="1" applyFill="1" applyBorder="1" applyAlignment="1">
      <alignment horizontal="center" vertical="center"/>
    </xf>
    <xf numFmtId="187" fontId="9" fillId="3" borderId="71" xfId="13" applyNumberFormat="1" applyFont="1" applyFill="1" applyBorder="1" applyAlignment="1">
      <alignment horizontal="center" vertical="center"/>
    </xf>
    <xf numFmtId="187" fontId="9" fillId="3" borderId="17" xfId="13" applyNumberFormat="1" applyFont="1" applyFill="1" applyBorder="1" applyAlignment="1">
      <alignment horizontal="center" vertical="center"/>
    </xf>
    <xf numFmtId="187" fontId="9" fillId="3" borderId="34" xfId="13" applyNumberFormat="1" applyFont="1" applyFill="1" applyBorder="1" applyAlignment="1">
      <alignment horizontal="center" vertical="center"/>
    </xf>
    <xf numFmtId="187" fontId="9" fillId="3" borderId="19" xfId="13" applyNumberFormat="1" applyFont="1" applyFill="1" applyBorder="1" applyAlignment="1">
      <alignment horizontal="center" vertical="center"/>
    </xf>
    <xf numFmtId="187" fontId="9" fillId="0" borderId="11" xfId="12" applyNumberFormat="1" applyFont="1" applyBorder="1" applyAlignment="1">
      <alignment horizontal="center" vertical="center"/>
    </xf>
    <xf numFmtId="187" fontId="9" fillId="0" borderId="12" xfId="12" applyNumberFormat="1" applyFont="1" applyBorder="1" applyAlignment="1">
      <alignment horizontal="center" vertical="center"/>
    </xf>
    <xf numFmtId="187" fontId="6" fillId="0" borderId="23" xfId="8" applyNumberFormat="1" applyFont="1" applyBorder="1" applyAlignment="1" applyProtection="1">
      <alignment horizontal="center" vertical="center"/>
      <protection locked="0"/>
    </xf>
    <xf numFmtId="187" fontId="10" fillId="0" borderId="19" xfId="12" applyNumberFormat="1" applyFont="1" applyFill="1" applyBorder="1" applyAlignment="1">
      <alignment horizontal="center" vertical="center"/>
    </xf>
    <xf numFmtId="187" fontId="10" fillId="0" borderId="32" xfId="12" applyNumberFormat="1" applyFont="1" applyFill="1" applyBorder="1" applyAlignment="1">
      <alignment horizontal="center" vertical="center"/>
    </xf>
    <xf numFmtId="187" fontId="10" fillId="0" borderId="23" xfId="12" applyNumberFormat="1" applyFont="1" applyFill="1" applyBorder="1" applyAlignment="1">
      <alignment horizontal="center" vertical="center"/>
    </xf>
    <xf numFmtId="187" fontId="10" fillId="0" borderId="27" xfId="12" applyNumberFormat="1" applyFont="1" applyFill="1" applyBorder="1" applyAlignment="1">
      <alignment horizontal="center" vertical="center"/>
    </xf>
    <xf numFmtId="187" fontId="10" fillId="0" borderId="35" xfId="12" applyNumberFormat="1" applyFont="1" applyFill="1" applyBorder="1" applyAlignment="1">
      <alignment horizontal="center" vertical="center"/>
    </xf>
    <xf numFmtId="187" fontId="61" fillId="0" borderId="19" xfId="12" applyNumberFormat="1" applyFont="1" applyFill="1" applyBorder="1" applyAlignment="1">
      <alignment horizontal="center" vertical="center"/>
    </xf>
    <xf numFmtId="187" fontId="17" fillId="0" borderId="19" xfId="12" applyNumberFormat="1" applyFont="1" applyFill="1" applyBorder="1" applyAlignment="1">
      <alignment horizontal="center" vertical="center"/>
    </xf>
    <xf numFmtId="187" fontId="8" fillId="0" borderId="32" xfId="23" applyNumberFormat="1" applyFont="1" applyFill="1" applyBorder="1" applyAlignment="1">
      <alignment horizontal="center" vertical="center"/>
    </xf>
    <xf numFmtId="187" fontId="8" fillId="0" borderId="19" xfId="12" applyNumberFormat="1" applyFont="1" applyFill="1" applyBorder="1" applyAlignment="1">
      <alignment horizontal="center" vertical="center"/>
    </xf>
    <xf numFmtId="187" fontId="8" fillId="0" borderId="23" xfId="23" applyNumberFormat="1" applyFont="1" applyFill="1" applyBorder="1" applyAlignment="1">
      <alignment horizontal="center" vertical="center"/>
    </xf>
    <xf numFmtId="187" fontId="8" fillId="0" borderId="27" xfId="23" applyNumberFormat="1" applyFont="1" applyFill="1" applyBorder="1" applyAlignment="1">
      <alignment horizontal="center" vertical="center"/>
    </xf>
    <xf numFmtId="187" fontId="19" fillId="0" borderId="32" xfId="12" applyNumberFormat="1" applyFont="1" applyFill="1" applyBorder="1" applyAlignment="1">
      <alignment horizontal="center" vertical="center"/>
    </xf>
    <xf numFmtId="187" fontId="19" fillId="0" borderId="23" xfId="12" applyNumberFormat="1" applyFont="1" applyFill="1" applyBorder="1" applyAlignment="1">
      <alignment horizontal="center" vertical="center"/>
    </xf>
    <xf numFmtId="187" fontId="19" fillId="0" borderId="27" xfId="12" applyNumberFormat="1" applyFont="1" applyFill="1" applyBorder="1" applyAlignment="1">
      <alignment horizontal="center" vertical="center"/>
    </xf>
    <xf numFmtId="187" fontId="19" fillId="0" borderId="19" xfId="12" applyNumberFormat="1" applyFont="1" applyFill="1" applyBorder="1" applyAlignment="1">
      <alignment horizontal="center" vertical="center"/>
    </xf>
    <xf numFmtId="187" fontId="8" fillId="0" borderId="32" xfId="12" applyNumberFormat="1" applyFont="1" applyFill="1" applyBorder="1" applyAlignment="1">
      <alignment horizontal="center" vertical="center"/>
    </xf>
    <xf numFmtId="187" fontId="8" fillId="0" borderId="23" xfId="12" applyNumberFormat="1" applyFont="1" applyFill="1" applyBorder="1" applyAlignment="1">
      <alignment horizontal="center" vertical="center"/>
    </xf>
    <xf numFmtId="187" fontId="8" fillId="0" borderId="27" xfId="12" applyNumberFormat="1" applyFont="1" applyFill="1" applyBorder="1" applyAlignment="1">
      <alignment horizontal="center" vertical="center"/>
    </xf>
    <xf numFmtId="187" fontId="27" fillId="0" borderId="19" xfId="12" applyNumberFormat="1" applyFont="1" applyFill="1" applyBorder="1" applyAlignment="1">
      <alignment horizontal="center" vertical="center"/>
    </xf>
    <xf numFmtId="187" fontId="6" fillId="0" borderId="32" xfId="8" applyNumberFormat="1" applyFont="1" applyFill="1" applyBorder="1" applyAlignment="1" applyProtection="1">
      <alignment horizontal="center" vertical="center"/>
      <protection locked="0"/>
    </xf>
    <xf numFmtId="187" fontId="6" fillId="0" borderId="23" xfId="8" applyNumberFormat="1" applyFont="1" applyFill="1" applyBorder="1" applyAlignment="1" applyProtection="1">
      <alignment horizontal="center" vertical="center"/>
      <protection locked="0"/>
    </xf>
    <xf numFmtId="187" fontId="16" fillId="0" borderId="32" xfId="21" applyNumberFormat="1" applyFont="1" applyFill="1" applyBorder="1" applyAlignment="1">
      <alignment horizontal="center" vertical="center"/>
    </xf>
    <xf numFmtId="187" fontId="18" fillId="0" borderId="23" xfId="4" applyNumberFormat="1" applyFont="1" applyFill="1" applyBorder="1" applyAlignment="1">
      <alignment horizontal="center" vertical="center"/>
    </xf>
    <xf numFmtId="187" fontId="18" fillId="0" borderId="27" xfId="21" applyNumberFormat="1" applyFont="1" applyFill="1" applyBorder="1" applyAlignment="1">
      <alignment horizontal="center" vertical="center"/>
    </xf>
    <xf numFmtId="187" fontId="18" fillId="0" borderId="32" xfId="21" applyNumberFormat="1" applyFont="1" applyFill="1" applyBorder="1" applyAlignment="1">
      <alignment horizontal="center" vertical="center"/>
    </xf>
    <xf numFmtId="187" fontId="16" fillId="0" borderId="33" xfId="21" applyNumberFormat="1" applyFont="1" applyFill="1" applyBorder="1" applyAlignment="1">
      <alignment horizontal="center" vertical="center"/>
    </xf>
    <xf numFmtId="187" fontId="8" fillId="0" borderId="33" xfId="12" applyNumberFormat="1" applyFont="1" applyFill="1" applyBorder="1" applyAlignment="1">
      <alignment horizontal="center" vertical="center"/>
    </xf>
    <xf numFmtId="187" fontId="18" fillId="0" borderId="28" xfId="4" applyNumberFormat="1" applyFont="1" applyFill="1" applyBorder="1" applyAlignment="1">
      <alignment horizontal="center" vertical="center"/>
    </xf>
    <xf numFmtId="187" fontId="18" fillId="0" borderId="31" xfId="21" applyNumberFormat="1" applyFont="1" applyFill="1" applyBorder="1" applyAlignment="1">
      <alignment horizontal="center" vertical="center"/>
    </xf>
    <xf numFmtId="187" fontId="18" fillId="0" borderId="33" xfId="21" applyNumberFormat="1" applyFont="1" applyFill="1" applyBorder="1" applyAlignment="1">
      <alignment horizontal="center" vertical="center"/>
    </xf>
    <xf numFmtId="187" fontId="57" fillId="5" borderId="19" xfId="12" applyNumberFormat="1" applyFont="1" applyFill="1" applyBorder="1" applyAlignment="1">
      <alignment horizontal="center" vertical="center"/>
    </xf>
    <xf numFmtId="187" fontId="57" fillId="5" borderId="16" xfId="12" applyNumberFormat="1" applyFont="1" applyFill="1" applyBorder="1" applyAlignment="1">
      <alignment horizontal="center" vertical="center"/>
    </xf>
    <xf numFmtId="187" fontId="57" fillId="5" borderId="22" xfId="12" applyNumberFormat="1" applyFont="1" applyFill="1" applyBorder="1" applyAlignment="1">
      <alignment horizontal="center" vertical="center"/>
    </xf>
    <xf numFmtId="187" fontId="57" fillId="5" borderId="38" xfId="12" applyNumberFormat="1" applyFont="1" applyFill="1" applyBorder="1" applyAlignment="1">
      <alignment horizontal="center" vertical="center"/>
    </xf>
    <xf numFmtId="187" fontId="46" fillId="0" borderId="19" xfId="12" applyNumberFormat="1" applyFont="1" applyFill="1" applyBorder="1" applyAlignment="1">
      <alignment horizontal="center" vertical="center"/>
    </xf>
    <xf numFmtId="187" fontId="47" fillId="0" borderId="19" xfId="12" applyNumberFormat="1" applyFont="1" applyFill="1" applyBorder="1" applyAlignment="1">
      <alignment horizontal="center" vertical="center"/>
    </xf>
    <xf numFmtId="187" fontId="56" fillId="0" borderId="19" xfId="12" applyNumberFormat="1" applyFont="1" applyFill="1" applyBorder="1" applyAlignment="1">
      <alignment horizontal="center" vertical="center"/>
    </xf>
    <xf numFmtId="187" fontId="59" fillId="0" borderId="19" xfId="23" applyNumberFormat="1" applyFont="1" applyFill="1" applyBorder="1" applyAlignment="1">
      <alignment horizontal="center" vertical="center"/>
    </xf>
    <xf numFmtId="187" fontId="56" fillId="0" borderId="32" xfId="23" applyNumberFormat="1" applyFont="1" applyFill="1" applyBorder="1" applyAlignment="1">
      <alignment horizontal="center" vertical="center"/>
    </xf>
    <xf numFmtId="187" fontId="56" fillId="0" borderId="23" xfId="23" applyNumberFormat="1" applyFont="1" applyFill="1" applyBorder="1" applyAlignment="1">
      <alignment horizontal="center" vertical="center"/>
    </xf>
    <xf numFmtId="187" fontId="56" fillId="0" borderId="27" xfId="23" applyNumberFormat="1" applyFont="1" applyFill="1" applyBorder="1" applyAlignment="1">
      <alignment horizontal="center" vertical="center"/>
    </xf>
    <xf numFmtId="187" fontId="12" fillId="0" borderId="32" xfId="23" applyNumberFormat="1" applyFont="1" applyFill="1" applyBorder="1" applyAlignment="1">
      <alignment horizontal="center" vertical="center"/>
    </xf>
    <xf numFmtId="187" fontId="12" fillId="0" borderId="23" xfId="23" applyNumberFormat="1" applyFont="1" applyFill="1" applyBorder="1" applyAlignment="1">
      <alignment horizontal="center" vertical="center"/>
    </xf>
    <xf numFmtId="187" fontId="12" fillId="0" borderId="27" xfId="23" applyNumberFormat="1" applyFont="1" applyFill="1" applyBorder="1" applyAlignment="1">
      <alignment horizontal="center" vertical="center"/>
    </xf>
    <xf numFmtId="187" fontId="56" fillId="0" borderId="32" xfId="12" applyNumberFormat="1" applyFont="1" applyFill="1" applyBorder="1" applyAlignment="1">
      <alignment horizontal="center" vertical="center"/>
    </xf>
    <xf numFmtId="187" fontId="56" fillId="0" borderId="23" xfId="12" applyNumberFormat="1" applyFont="1" applyFill="1" applyBorder="1" applyAlignment="1">
      <alignment horizontal="center" vertical="center"/>
    </xf>
    <xf numFmtId="187" fontId="56" fillId="0" borderId="27" xfId="12" applyNumberFormat="1" applyFont="1" applyFill="1" applyBorder="1" applyAlignment="1">
      <alignment horizontal="center" vertical="center"/>
    </xf>
    <xf numFmtId="187" fontId="59" fillId="0" borderId="19" xfId="12" applyNumberFormat="1" applyFont="1" applyFill="1" applyBorder="1" applyAlignment="1">
      <alignment horizontal="center" vertical="center"/>
    </xf>
    <xf numFmtId="187" fontId="11" fillId="0" borderId="19" xfId="12" applyNumberFormat="1" applyFont="1" applyFill="1" applyBorder="1" applyAlignment="1">
      <alignment horizontal="center" vertical="center"/>
    </xf>
    <xf numFmtId="187" fontId="12" fillId="0" borderId="19" xfId="12" applyNumberFormat="1" applyFont="1" applyFill="1" applyBorder="1" applyAlignment="1">
      <alignment horizontal="center" vertical="center"/>
    </xf>
    <xf numFmtId="187" fontId="48" fillId="0" borderId="19" xfId="23" applyNumberFormat="1" applyFont="1" applyFill="1" applyBorder="1" applyAlignment="1">
      <alignment horizontal="center" vertical="center"/>
    </xf>
    <xf numFmtId="187" fontId="12" fillId="0" borderId="32" xfId="12" applyNumberFormat="1" applyFont="1" applyFill="1" applyBorder="1" applyAlignment="1">
      <alignment horizontal="center" vertical="center"/>
    </xf>
    <xf numFmtId="187" fontId="12" fillId="0" borderId="23" xfId="12" applyNumberFormat="1" applyFont="1" applyFill="1" applyBorder="1" applyAlignment="1">
      <alignment horizontal="center" vertical="center"/>
    </xf>
    <xf numFmtId="187" fontId="12" fillId="0" borderId="27" xfId="12" applyNumberFormat="1" applyFont="1" applyFill="1" applyBorder="1" applyAlignment="1">
      <alignment horizontal="center" vertical="center"/>
    </xf>
    <xf numFmtId="187" fontId="43" fillId="0" borderId="32" xfId="23" applyNumberFormat="1" applyFont="1" applyFill="1" applyBorder="1" applyAlignment="1">
      <alignment horizontal="center" vertical="center"/>
    </xf>
    <xf numFmtId="187" fontId="43" fillId="0" borderId="23" xfId="23" applyNumberFormat="1" applyFont="1" applyFill="1" applyBorder="1" applyAlignment="1">
      <alignment horizontal="center" vertical="center"/>
    </xf>
    <xf numFmtId="187" fontId="43" fillId="0" borderId="27" xfId="23" applyNumberFormat="1" applyFont="1" applyFill="1" applyBorder="1" applyAlignment="1">
      <alignment horizontal="center" vertical="center"/>
    </xf>
    <xf numFmtId="187" fontId="48" fillId="0" borderId="19" xfId="12" applyNumberFormat="1" applyFont="1" applyFill="1" applyBorder="1" applyAlignment="1">
      <alignment horizontal="center" vertical="center"/>
    </xf>
    <xf numFmtId="187" fontId="60" fillId="0" borderId="19" xfId="12" applyNumberFormat="1" applyFont="1" applyFill="1" applyBorder="1" applyAlignment="1">
      <alignment horizontal="center" vertical="center"/>
    </xf>
    <xf numFmtId="187" fontId="47" fillId="0" borderId="32" xfId="12" applyNumberFormat="1" applyFont="1" applyFill="1" applyBorder="1" applyAlignment="1">
      <alignment horizontal="center" vertical="center"/>
    </xf>
    <xf numFmtId="187" fontId="56" fillId="7" borderId="32" xfId="12" applyNumberFormat="1" applyFont="1" applyFill="1" applyBorder="1" applyAlignment="1">
      <alignment horizontal="center" vertical="center"/>
    </xf>
    <xf numFmtId="187" fontId="56" fillId="7" borderId="23" xfId="12" applyNumberFormat="1" applyFont="1" applyFill="1" applyBorder="1" applyAlignment="1">
      <alignment horizontal="center" vertical="center"/>
    </xf>
    <xf numFmtId="187" fontId="56" fillId="0" borderId="35" xfId="12" applyNumberFormat="1" applyFont="1" applyFill="1" applyBorder="1" applyAlignment="1">
      <alignment horizontal="center" vertical="center"/>
    </xf>
    <xf numFmtId="187" fontId="57" fillId="0" borderId="19" xfId="12" applyNumberFormat="1" applyFont="1" applyFill="1" applyBorder="1" applyAlignment="1">
      <alignment horizontal="center" vertical="center"/>
    </xf>
    <xf numFmtId="187" fontId="57" fillId="0" borderId="32" xfId="12" applyNumberFormat="1" applyFont="1" applyFill="1" applyBorder="1" applyAlignment="1">
      <alignment horizontal="center" vertical="center"/>
    </xf>
    <xf numFmtId="187" fontId="57" fillId="0" borderId="23" xfId="12" applyNumberFormat="1" applyFont="1" applyFill="1" applyBorder="1" applyAlignment="1">
      <alignment horizontal="center" vertical="center"/>
    </xf>
    <xf numFmtId="187" fontId="57" fillId="0" borderId="27" xfId="12" applyNumberFormat="1" applyFont="1" applyFill="1" applyBorder="1" applyAlignment="1">
      <alignment horizontal="center" vertical="center"/>
    </xf>
    <xf numFmtId="187" fontId="57" fillId="0" borderId="35" xfId="12" applyNumberFormat="1" applyFont="1" applyFill="1" applyBorder="1" applyAlignment="1">
      <alignment horizontal="center" vertical="center"/>
    </xf>
    <xf numFmtId="187" fontId="48" fillId="0" borderId="38" xfId="12" applyNumberFormat="1" applyFont="1" applyFill="1" applyBorder="1" applyAlignment="1">
      <alignment horizontal="center" vertical="center"/>
    </xf>
    <xf numFmtId="187" fontId="60" fillId="0" borderId="32" xfId="12" applyNumberFormat="1" applyFont="1" applyFill="1" applyBorder="1" applyAlignment="1">
      <alignment horizontal="center" vertical="center"/>
    </xf>
    <xf numFmtId="187" fontId="60" fillId="0" borderId="23" xfId="12" applyNumberFormat="1" applyFont="1" applyFill="1" applyBorder="1" applyAlignment="1">
      <alignment horizontal="center" vertical="center"/>
    </xf>
    <xf numFmtId="187" fontId="60" fillId="0" borderId="27" xfId="12" applyNumberFormat="1" applyFont="1" applyFill="1" applyBorder="1" applyAlignment="1">
      <alignment horizontal="center" vertical="center"/>
    </xf>
    <xf numFmtId="187" fontId="48" fillId="2" borderId="32" xfId="12" applyNumberFormat="1" applyFont="1" applyFill="1" applyBorder="1" applyAlignment="1">
      <alignment horizontal="center" vertical="center"/>
    </xf>
    <xf numFmtId="187" fontId="48" fillId="2" borderId="23" xfId="12" applyNumberFormat="1" applyFont="1" applyFill="1" applyBorder="1" applyAlignment="1">
      <alignment horizontal="center" vertical="center"/>
    </xf>
    <xf numFmtId="187" fontId="48" fillId="2" borderId="27" xfId="12" applyNumberFormat="1" applyFont="1" applyFill="1" applyBorder="1" applyAlignment="1">
      <alignment horizontal="center" vertical="center"/>
    </xf>
    <xf numFmtId="187" fontId="47" fillId="0" borderId="32" xfId="23" applyNumberFormat="1" applyFont="1" applyFill="1" applyBorder="1" applyAlignment="1">
      <alignment horizontal="center" vertical="center"/>
    </xf>
    <xf numFmtId="187" fontId="47" fillId="0" borderId="19" xfId="23" applyNumberFormat="1" applyFont="1" applyFill="1" applyBorder="1" applyAlignment="1">
      <alignment horizontal="center" vertical="center"/>
    </xf>
    <xf numFmtId="187" fontId="47" fillId="0" borderId="23" xfId="23" applyNumberFormat="1" applyFont="1" applyFill="1" applyBorder="1" applyAlignment="1">
      <alignment horizontal="center" vertical="center"/>
    </xf>
    <xf numFmtId="187" fontId="47" fillId="0" borderId="27" xfId="23" applyNumberFormat="1" applyFont="1" applyFill="1" applyBorder="1" applyAlignment="1">
      <alignment horizontal="center" vertical="center"/>
    </xf>
    <xf numFmtId="187" fontId="56" fillId="2" borderId="32" xfId="12" applyNumberFormat="1" applyFont="1" applyFill="1" applyBorder="1" applyAlignment="1">
      <alignment horizontal="center" vertical="center"/>
    </xf>
    <xf numFmtId="187" fontId="56" fillId="2" borderId="23" xfId="12" applyNumberFormat="1" applyFont="1" applyFill="1" applyBorder="1" applyAlignment="1">
      <alignment horizontal="center" vertical="center"/>
    </xf>
    <xf numFmtId="187" fontId="56" fillId="2" borderId="27" xfId="12" applyNumberFormat="1" applyFont="1" applyFill="1" applyBorder="1" applyAlignment="1">
      <alignment horizontal="center" vertical="center"/>
    </xf>
    <xf numFmtId="187" fontId="57" fillId="2" borderId="32" xfId="12" applyNumberFormat="1" applyFont="1" applyFill="1" applyBorder="1" applyAlignment="1">
      <alignment horizontal="center" vertical="center"/>
    </xf>
    <xf numFmtId="187" fontId="57" fillId="2" borderId="23" xfId="12" applyNumberFormat="1" applyFont="1" applyFill="1" applyBorder="1" applyAlignment="1">
      <alignment horizontal="center" vertical="center"/>
    </xf>
    <xf numFmtId="187" fontId="57" fillId="2" borderId="27" xfId="12" applyNumberFormat="1" applyFont="1" applyFill="1" applyBorder="1" applyAlignment="1">
      <alignment horizontal="center" vertical="center"/>
    </xf>
    <xf numFmtId="187" fontId="12" fillId="2" borderId="32" xfId="12" applyNumberFormat="1" applyFont="1" applyFill="1" applyBorder="1" applyAlignment="1">
      <alignment horizontal="center" vertical="center"/>
    </xf>
    <xf numFmtId="187" fontId="12" fillId="2" borderId="23" xfId="12" applyNumberFormat="1" applyFont="1" applyFill="1" applyBorder="1" applyAlignment="1">
      <alignment horizontal="center" vertical="center"/>
    </xf>
    <xf numFmtId="187" fontId="12" fillId="2" borderId="27" xfId="12" applyNumberFormat="1" applyFont="1" applyFill="1" applyBorder="1" applyAlignment="1">
      <alignment horizontal="center" vertical="center"/>
    </xf>
    <xf numFmtId="187" fontId="56" fillId="2" borderId="46" xfId="12" applyNumberFormat="1" applyFont="1" applyFill="1" applyBorder="1" applyAlignment="1">
      <alignment horizontal="center" vertical="center"/>
    </xf>
    <xf numFmtId="187" fontId="56" fillId="2" borderId="24" xfId="12" applyNumberFormat="1" applyFont="1" applyFill="1" applyBorder="1" applyAlignment="1">
      <alignment horizontal="center" vertical="center"/>
    </xf>
    <xf numFmtId="187" fontId="56" fillId="2" borderId="49" xfId="12" applyNumberFormat="1" applyFont="1" applyFill="1" applyBorder="1" applyAlignment="1">
      <alignment horizontal="center" vertical="center"/>
    </xf>
    <xf numFmtId="187" fontId="45" fillId="0" borderId="32" xfId="12" applyNumberFormat="1" applyFont="1" applyFill="1" applyBorder="1" applyAlignment="1">
      <alignment horizontal="center" vertical="center"/>
    </xf>
    <xf numFmtId="187" fontId="45" fillId="0" borderId="23" xfId="12" applyNumberFormat="1" applyFont="1" applyFill="1" applyBorder="1" applyAlignment="1">
      <alignment horizontal="center" vertical="center"/>
    </xf>
    <xf numFmtId="187" fontId="45" fillId="0" borderId="35" xfId="12" applyNumberFormat="1" applyFont="1" applyFill="1" applyBorder="1" applyAlignment="1">
      <alignment horizontal="center" vertical="center"/>
    </xf>
    <xf numFmtId="187" fontId="47" fillId="0" borderId="23" xfId="12" applyNumberFormat="1" applyFont="1" applyFill="1" applyBorder="1" applyAlignment="1">
      <alignment horizontal="center" vertical="center"/>
    </xf>
    <xf numFmtId="187" fontId="47" fillId="0" borderId="27" xfId="12" applyNumberFormat="1" applyFont="1" applyFill="1" applyBorder="1" applyAlignment="1">
      <alignment horizontal="center" vertical="center"/>
    </xf>
    <xf numFmtId="187" fontId="47" fillId="0" borderId="16" xfId="12" applyNumberFormat="1" applyFont="1" applyFill="1" applyBorder="1" applyAlignment="1">
      <alignment horizontal="center" vertical="center"/>
    </xf>
    <xf numFmtId="187" fontId="47" fillId="0" borderId="38" xfId="12" applyNumberFormat="1" applyFont="1" applyFill="1" applyBorder="1" applyAlignment="1">
      <alignment horizontal="center" vertical="center"/>
    </xf>
    <xf numFmtId="187" fontId="45" fillId="0" borderId="19" xfId="12" applyNumberFormat="1" applyFont="1" applyFill="1" applyBorder="1" applyAlignment="1">
      <alignment horizontal="center" vertical="center"/>
    </xf>
    <xf numFmtId="187" fontId="45" fillId="0" borderId="16" xfId="12" applyNumberFormat="1" applyFont="1" applyFill="1" applyBorder="1" applyAlignment="1">
      <alignment horizontal="center" vertical="center"/>
    </xf>
    <xf numFmtId="187" fontId="45" fillId="0" borderId="38" xfId="12" applyNumberFormat="1" applyFont="1" applyFill="1" applyBorder="1" applyAlignment="1">
      <alignment horizontal="center" vertical="center"/>
    </xf>
    <xf numFmtId="187" fontId="48" fillId="0" borderId="32" xfId="12" applyNumberFormat="1" applyFont="1" applyFill="1" applyBorder="1" applyAlignment="1">
      <alignment horizontal="center" vertical="center"/>
    </xf>
    <xf numFmtId="187" fontId="48" fillId="0" borderId="23" xfId="12" applyNumberFormat="1" applyFont="1" applyFill="1" applyBorder="1" applyAlignment="1">
      <alignment horizontal="center" vertical="center"/>
    </xf>
    <xf numFmtId="187" fontId="48" fillId="0" borderId="27" xfId="12" applyNumberFormat="1" applyFont="1" applyFill="1" applyBorder="1" applyAlignment="1">
      <alignment horizontal="center" vertical="center"/>
    </xf>
    <xf numFmtId="187" fontId="56" fillId="0" borderId="19" xfId="23" applyNumberFormat="1" applyFont="1" applyFill="1" applyBorder="1" applyAlignment="1">
      <alignment horizontal="center" vertical="center"/>
    </xf>
    <xf numFmtId="187" fontId="56" fillId="0" borderId="46" xfId="12" applyNumberFormat="1" applyFont="1" applyFill="1" applyBorder="1" applyAlignment="1">
      <alignment horizontal="center" vertical="center"/>
    </xf>
    <xf numFmtId="187" fontId="56" fillId="0" borderId="24" xfId="12" applyNumberFormat="1" applyFont="1" applyFill="1" applyBorder="1" applyAlignment="1">
      <alignment horizontal="center" vertical="center"/>
    </xf>
    <xf numFmtId="187" fontId="56" fillId="0" borderId="49" xfId="12" applyNumberFormat="1" applyFont="1" applyFill="1" applyBorder="1" applyAlignment="1">
      <alignment horizontal="center" vertical="center"/>
    </xf>
    <xf numFmtId="187" fontId="45" fillId="0" borderId="27" xfId="12" applyNumberFormat="1" applyFont="1" applyFill="1" applyBorder="1" applyAlignment="1">
      <alignment horizontal="center" vertical="center"/>
    </xf>
    <xf numFmtId="187" fontId="56" fillId="0" borderId="33" xfId="12" applyNumberFormat="1" applyFont="1" applyFill="1" applyBorder="1" applyAlignment="1">
      <alignment horizontal="center" vertical="center"/>
    </xf>
    <xf numFmtId="187" fontId="56" fillId="0" borderId="28" xfId="12" applyNumberFormat="1" applyFont="1" applyFill="1" applyBorder="1" applyAlignment="1">
      <alignment horizontal="center" vertical="center"/>
    </xf>
    <xf numFmtId="187" fontId="56" fillId="0" borderId="31" xfId="12" applyNumberFormat="1" applyFont="1" applyFill="1" applyBorder="1" applyAlignment="1">
      <alignment horizontal="center" vertical="center"/>
    </xf>
    <xf numFmtId="187" fontId="24" fillId="0" borderId="23" xfId="23" applyNumberFormat="1" applyFont="1" applyBorder="1" applyAlignment="1" applyProtection="1">
      <alignment horizontal="center" vertical="center"/>
      <protection locked="0"/>
    </xf>
    <xf numFmtId="187" fontId="24" fillId="0" borderId="32" xfId="23" applyNumberFormat="1" applyFont="1" applyBorder="1" applyAlignment="1" applyProtection="1">
      <alignment horizontal="center" vertical="center"/>
      <protection locked="0"/>
    </xf>
    <xf numFmtId="187" fontId="26" fillId="0" borderId="23" xfId="23" applyNumberFormat="1" applyFont="1" applyBorder="1" applyAlignment="1" applyProtection="1">
      <alignment horizontal="center" vertical="center" readingOrder="1"/>
      <protection locked="0"/>
    </xf>
    <xf numFmtId="187" fontId="26" fillId="2" borderId="24" xfId="23" applyNumberFormat="1" applyFont="1" applyFill="1" applyBorder="1" applyAlignment="1" applyProtection="1">
      <alignment horizontal="center" vertical="center" readingOrder="1"/>
      <protection locked="0"/>
    </xf>
    <xf numFmtId="43" fontId="26" fillId="2" borderId="46" xfId="23" applyNumberFormat="1" applyFont="1" applyFill="1" applyBorder="1" applyAlignment="1" applyProtection="1">
      <alignment horizontal="center" vertical="center" readingOrder="1"/>
      <protection locked="0"/>
    </xf>
    <xf numFmtId="187" fontId="26" fillId="2" borderId="46" xfId="23" applyNumberFormat="1" applyFont="1" applyFill="1" applyBorder="1" applyAlignment="1" applyProtection="1">
      <alignment horizontal="center" vertical="center" readingOrder="1"/>
      <protection locked="0"/>
    </xf>
    <xf numFmtId="187" fontId="62" fillId="0" borderId="23" xfId="0" applyNumberFormat="1" applyFont="1" applyBorder="1" applyAlignment="1">
      <alignment horizontal="center" vertical="center"/>
    </xf>
    <xf numFmtId="187" fontId="62" fillId="0" borderId="32" xfId="0" applyNumberFormat="1" applyFont="1" applyBorder="1" applyAlignment="1">
      <alignment horizontal="center" vertical="center"/>
    </xf>
    <xf numFmtId="187" fontId="24" fillId="0" borderId="16" xfId="23" applyNumberFormat="1" applyFont="1" applyBorder="1" applyAlignment="1" applyProtection="1">
      <alignment horizontal="center" vertical="center" readingOrder="1"/>
      <protection locked="0"/>
    </xf>
    <xf numFmtId="187" fontId="24" fillId="0" borderId="19" xfId="23" applyNumberFormat="1" applyFont="1" applyBorder="1" applyAlignment="1" applyProtection="1">
      <alignment horizontal="center" vertical="center" readingOrder="1"/>
      <protection locked="0"/>
    </xf>
    <xf numFmtId="187" fontId="6" fillId="0" borderId="24" xfId="21" applyNumberFormat="1" applyFont="1" applyFill="1" applyBorder="1" applyAlignment="1">
      <alignment horizontal="center" vertical="center"/>
    </xf>
    <xf numFmtId="187" fontId="63" fillId="0" borderId="16" xfId="12" applyNumberFormat="1" applyFont="1" applyFill="1" applyBorder="1" applyAlignment="1">
      <alignment horizontal="center" vertical="center"/>
    </xf>
    <xf numFmtId="187" fontId="8" fillId="0" borderId="16" xfId="12" applyNumberFormat="1" applyFont="1" applyFill="1" applyBorder="1" applyAlignment="1">
      <alignment horizontal="center" vertical="center"/>
    </xf>
    <xf numFmtId="187" fontId="63" fillId="0" borderId="19" xfId="12" applyNumberFormat="1" applyFont="1" applyFill="1" applyBorder="1" applyAlignment="1">
      <alignment horizontal="center" vertical="center"/>
    </xf>
    <xf numFmtId="187" fontId="63" fillId="0" borderId="46" xfId="12" applyNumberFormat="1" applyFont="1" applyFill="1" applyBorder="1" applyAlignment="1">
      <alignment horizontal="center" vertical="center"/>
    </xf>
    <xf numFmtId="187" fontId="35" fillId="0" borderId="16" xfId="12" applyNumberFormat="1" applyFont="1" applyFill="1" applyBorder="1" applyAlignment="1">
      <alignment horizontal="center" vertical="center"/>
    </xf>
    <xf numFmtId="187" fontId="35" fillId="0" borderId="19" xfId="12" applyNumberFormat="1" applyFont="1" applyFill="1" applyBorder="1" applyAlignment="1">
      <alignment horizontal="center" vertical="center"/>
    </xf>
    <xf numFmtId="187" fontId="6" fillId="0" borderId="16" xfId="12" applyNumberFormat="1" applyFont="1" applyFill="1" applyBorder="1" applyAlignment="1">
      <alignment horizontal="center" vertical="center"/>
    </xf>
    <xf numFmtId="187" fontId="6" fillId="0" borderId="19" xfId="12" applyNumberFormat="1" applyFont="1" applyFill="1" applyBorder="1" applyAlignment="1">
      <alignment horizontal="center" vertical="center"/>
    </xf>
    <xf numFmtId="187" fontId="19" fillId="0" borderId="16" xfId="12" applyNumberFormat="1" applyFont="1" applyFill="1" applyBorder="1" applyAlignment="1">
      <alignment horizontal="center" vertical="center"/>
    </xf>
    <xf numFmtId="187" fontId="6" fillId="0" borderId="16" xfId="23" applyNumberFormat="1" applyFont="1" applyFill="1" applyBorder="1" applyAlignment="1">
      <alignment horizontal="center" vertical="center"/>
    </xf>
    <xf numFmtId="187" fontId="6" fillId="0" borderId="19" xfId="23" applyNumberFormat="1" applyFont="1" applyFill="1" applyBorder="1" applyAlignment="1">
      <alignment horizontal="center" vertical="center"/>
    </xf>
    <xf numFmtId="187" fontId="10" fillId="5" borderId="16" xfId="12" applyNumberFormat="1" applyFont="1" applyFill="1" applyBorder="1" applyAlignment="1">
      <alignment horizontal="center" vertical="center"/>
    </xf>
    <xf numFmtId="187" fontId="10" fillId="5" borderId="19" xfId="12" applyNumberFormat="1" applyFont="1" applyFill="1" applyBorder="1" applyAlignment="1">
      <alignment horizontal="center" vertical="center"/>
    </xf>
    <xf numFmtId="187" fontId="19" fillId="0" borderId="24" xfId="12" applyNumberFormat="1" applyFont="1" applyFill="1" applyBorder="1" applyAlignment="1">
      <alignment horizontal="center" vertical="center"/>
    </xf>
    <xf numFmtId="187" fontId="19" fillId="0" borderId="46" xfId="12" applyNumberFormat="1" applyFont="1" applyFill="1" applyBorder="1" applyAlignment="1">
      <alignment horizontal="center" vertical="center"/>
    </xf>
    <xf numFmtId="187" fontId="35" fillId="0" borderId="16" xfId="23" applyNumberFormat="1" applyFont="1" applyFill="1" applyBorder="1" applyAlignment="1">
      <alignment horizontal="center" vertical="center"/>
    </xf>
    <xf numFmtId="187" fontId="9" fillId="0" borderId="24" xfId="12" applyNumberFormat="1" applyFont="1" applyFill="1" applyBorder="1" applyAlignment="1">
      <alignment horizontal="center" vertical="center"/>
    </xf>
    <xf numFmtId="187" fontId="9" fillId="0" borderId="46" xfId="12" applyNumberFormat="1" applyFont="1" applyFill="1" applyBorder="1" applyAlignment="1">
      <alignment horizontal="center" vertical="center"/>
    </xf>
    <xf numFmtId="187" fontId="9" fillId="0" borderId="28" xfId="12" applyNumberFormat="1" applyFont="1" applyFill="1" applyBorder="1" applyAlignment="1">
      <alignment horizontal="center" vertical="center"/>
    </xf>
    <xf numFmtId="187" fontId="9" fillId="0" borderId="33" xfId="12" applyNumberFormat="1" applyFont="1" applyFill="1" applyBorder="1" applyAlignment="1">
      <alignment horizontal="center" vertical="center"/>
    </xf>
    <xf numFmtId="187" fontId="26" fillId="2" borderId="23" xfId="23" applyNumberFormat="1" applyFont="1" applyFill="1" applyBorder="1" applyAlignment="1" applyProtection="1">
      <alignment horizontal="center" vertical="center" readingOrder="1"/>
      <protection locked="0"/>
    </xf>
    <xf numFmtId="193" fontId="26" fillId="2" borderId="32" xfId="23" applyNumberFormat="1" applyFont="1" applyFill="1" applyBorder="1" applyAlignment="1" applyProtection="1">
      <alignment horizontal="center" vertical="center" readingOrder="1"/>
      <protection locked="0"/>
    </xf>
    <xf numFmtId="193" fontId="26" fillId="2" borderId="26" xfId="23" applyNumberFormat="1" applyFont="1" applyFill="1" applyBorder="1" applyAlignment="1" applyProtection="1">
      <alignment horizontal="center" vertical="center" readingOrder="1"/>
      <protection locked="0"/>
    </xf>
    <xf numFmtId="0" fontId="8" fillId="8" borderId="25" xfId="12" applyFont="1" applyFill="1" applyBorder="1" applyAlignment="1">
      <alignment vertical="top"/>
    </xf>
    <xf numFmtId="0" fontId="12" fillId="8" borderId="35" xfId="0" applyNumberFormat="1" applyFont="1" applyFill="1" applyBorder="1" applyAlignment="1" applyProtection="1">
      <alignment horizontal="center" vertical="top" wrapText="1"/>
      <protection locked="0"/>
    </xf>
    <xf numFmtId="0" fontId="45" fillId="8" borderId="32" xfId="0" applyNumberFormat="1" applyFont="1" applyFill="1" applyBorder="1" applyAlignment="1" applyProtection="1">
      <alignment vertical="top" wrapText="1"/>
      <protection locked="0"/>
    </xf>
    <xf numFmtId="0" fontId="44" fillId="8" borderId="62" xfId="0" applyNumberFormat="1" applyFont="1" applyFill="1" applyBorder="1" applyAlignment="1" applyProtection="1">
      <alignment vertical="top" wrapText="1"/>
      <protection locked="0"/>
    </xf>
    <xf numFmtId="0" fontId="46" fillId="8" borderId="35" xfId="0" applyNumberFormat="1" applyFont="1" applyFill="1" applyBorder="1" applyAlignment="1" applyProtection="1">
      <alignment horizontal="center" vertical="top" wrapText="1"/>
      <protection locked="0"/>
    </xf>
    <xf numFmtId="0" fontId="57" fillId="8" borderId="19" xfId="12" applyFont="1" applyFill="1" applyBorder="1" applyAlignment="1">
      <alignment vertical="center"/>
    </xf>
    <xf numFmtId="187" fontId="57" fillId="8" borderId="19" xfId="12" applyNumberFormat="1" applyFont="1" applyFill="1" applyBorder="1" applyAlignment="1">
      <alignment horizontal="center" vertical="center"/>
    </xf>
    <xf numFmtId="187" fontId="57" fillId="8" borderId="32" xfId="12" applyNumberFormat="1" applyFont="1" applyFill="1" applyBorder="1" applyAlignment="1">
      <alignment horizontal="center" vertical="center"/>
    </xf>
    <xf numFmtId="187" fontId="57" fillId="8" borderId="23" xfId="12" applyNumberFormat="1" applyFont="1" applyFill="1" applyBorder="1" applyAlignment="1">
      <alignment horizontal="center" vertical="center"/>
    </xf>
    <xf numFmtId="187" fontId="57" fillId="8" borderId="27" xfId="12" applyNumberFormat="1" applyFont="1" applyFill="1" applyBorder="1" applyAlignment="1">
      <alignment horizontal="center" vertical="center"/>
    </xf>
    <xf numFmtId="187" fontId="57" fillId="8" borderId="35" xfId="12" applyNumberFormat="1" applyFont="1" applyFill="1" applyBorder="1" applyAlignment="1">
      <alignment horizontal="center" vertical="center"/>
    </xf>
    <xf numFmtId="0" fontId="56" fillId="8" borderId="69" xfId="12" applyFont="1" applyFill="1" applyBorder="1"/>
    <xf numFmtId="188" fontId="6" fillId="6" borderId="23" xfId="8" applyNumberFormat="1" applyFont="1" applyFill="1" applyBorder="1" applyAlignment="1" applyProtection="1">
      <alignment horizontal="right" vertical="center"/>
      <protection locked="0"/>
    </xf>
    <xf numFmtId="192" fontId="17" fillId="6" borderId="19" xfId="12" applyNumberFormat="1" applyFont="1" applyFill="1" applyBorder="1" applyAlignment="1">
      <alignment vertical="center"/>
    </xf>
    <xf numFmtId="192" fontId="19" fillId="6" borderId="19" xfId="12" applyNumberFormat="1" applyFont="1" applyFill="1" applyBorder="1" applyAlignment="1">
      <alignment vertical="center"/>
    </xf>
    <xf numFmtId="191" fontId="27" fillId="6" borderId="19" xfId="12" applyNumberFormat="1" applyFont="1" applyFill="1" applyBorder="1" applyAlignment="1">
      <alignment vertical="center"/>
    </xf>
    <xf numFmtId="191" fontId="18" fillId="6" borderId="32" xfId="21" applyNumberFormat="1" applyFont="1" applyFill="1" applyBorder="1" applyAlignment="1">
      <alignment horizontal="right" vertical="center"/>
    </xf>
    <xf numFmtId="191" fontId="18" fillId="6" borderId="33" xfId="21" applyNumberFormat="1" applyFont="1" applyFill="1" applyBorder="1" applyAlignment="1">
      <alignment horizontal="right" vertical="center"/>
    </xf>
    <xf numFmtId="188" fontId="45" fillId="6" borderId="16" xfId="23" applyNumberFormat="1" applyFont="1" applyFill="1" applyBorder="1" applyAlignment="1" applyProtection="1">
      <alignment vertical="center"/>
      <protection locked="0"/>
    </xf>
    <xf numFmtId="188" fontId="45" fillId="6" borderId="23" xfId="23" applyNumberFormat="1" applyFont="1" applyFill="1" applyBorder="1" applyAlignment="1" applyProtection="1">
      <alignment vertical="center"/>
      <protection locked="0"/>
    </xf>
    <xf numFmtId="188" fontId="12" fillId="6" borderId="23" xfId="23" applyNumberFormat="1" applyFont="1" applyFill="1" applyBorder="1" applyAlignment="1" applyProtection="1">
      <alignment vertical="center"/>
      <protection locked="0"/>
    </xf>
    <xf numFmtId="189" fontId="12" fillId="6" borderId="23" xfId="8" applyNumberFormat="1" applyFont="1" applyFill="1" applyBorder="1" applyAlignment="1" applyProtection="1">
      <alignment horizontal="right" vertical="center"/>
      <protection locked="0"/>
    </xf>
    <xf numFmtId="188" fontId="58" fillId="6" borderId="23" xfId="8" applyNumberFormat="1" applyFont="1" applyFill="1" applyBorder="1" applyAlignment="1" applyProtection="1">
      <alignment horizontal="right" vertical="center"/>
      <protection locked="0"/>
    </xf>
    <xf numFmtId="188" fontId="12" fillId="6" borderId="24" xfId="8" applyNumberFormat="1" applyFont="1" applyFill="1" applyBorder="1" applyAlignment="1" applyProtection="1">
      <alignment horizontal="right" vertical="center"/>
      <protection locked="0"/>
    </xf>
    <xf numFmtId="187" fontId="46" fillId="6" borderId="19" xfId="12" applyNumberFormat="1" applyFont="1" applyFill="1" applyBorder="1" applyAlignment="1">
      <alignment vertical="center"/>
    </xf>
    <xf numFmtId="192" fontId="59" fillId="6" borderId="19" xfId="12" applyNumberFormat="1" applyFont="1" applyFill="1" applyBorder="1" applyAlignment="1">
      <alignment vertical="center"/>
    </xf>
    <xf numFmtId="192" fontId="11" fillId="6" borderId="19" xfId="12" applyNumberFormat="1" applyFont="1" applyFill="1" applyBorder="1" applyAlignment="1">
      <alignment vertical="center"/>
    </xf>
    <xf numFmtId="192" fontId="12" fillId="6" borderId="19" xfId="12" applyNumberFormat="1" applyFont="1" applyFill="1" applyBorder="1" applyAlignment="1">
      <alignment vertical="center"/>
    </xf>
    <xf numFmtId="192" fontId="43" fillId="6" borderId="19" xfId="23" applyNumberFormat="1" applyFont="1" applyFill="1" applyBorder="1" applyAlignment="1">
      <alignment vertical="center"/>
    </xf>
    <xf numFmtId="192" fontId="48" fillId="6" borderId="19" xfId="12" applyNumberFormat="1" applyFont="1" applyFill="1" applyBorder="1" applyAlignment="1">
      <alignment vertical="center"/>
    </xf>
    <xf numFmtId="0" fontId="60" fillId="6" borderId="19" xfId="12" applyFont="1" applyFill="1" applyBorder="1" applyAlignment="1">
      <alignment vertical="center"/>
    </xf>
    <xf numFmtId="0" fontId="11" fillId="6" borderId="19" xfId="12" applyFont="1" applyFill="1" applyBorder="1" applyAlignment="1">
      <alignment vertical="center"/>
    </xf>
    <xf numFmtId="187" fontId="56" fillId="6" borderId="19" xfId="23" applyNumberFormat="1" applyFont="1" applyFill="1" applyBorder="1" applyAlignment="1">
      <alignment vertical="center"/>
    </xf>
    <xf numFmtId="1" fontId="47" fillId="6" borderId="19" xfId="12" applyNumberFormat="1" applyFont="1" applyFill="1" applyBorder="1" applyAlignment="1">
      <alignment vertical="center"/>
    </xf>
    <xf numFmtId="1" fontId="57" fillId="6" borderId="19" xfId="12" applyNumberFormat="1" applyFont="1" applyFill="1" applyBorder="1" applyAlignment="1">
      <alignment vertical="center"/>
    </xf>
    <xf numFmtId="1" fontId="12" fillId="6" borderId="19" xfId="12" applyNumberFormat="1" applyFont="1" applyFill="1" applyBorder="1" applyAlignment="1">
      <alignment vertical="center"/>
    </xf>
    <xf numFmtId="1" fontId="56" fillId="6" borderId="6" xfId="12" applyNumberFormat="1" applyFont="1" applyFill="1" applyBorder="1" applyAlignment="1">
      <alignment vertical="center"/>
    </xf>
    <xf numFmtId="192" fontId="45" fillId="6" borderId="19" xfId="12" applyNumberFormat="1" applyFont="1" applyFill="1" applyBorder="1" applyAlignment="1">
      <alignment vertical="center"/>
    </xf>
    <xf numFmtId="0" fontId="45" fillId="6" borderId="32" xfId="12" applyFont="1" applyFill="1" applyBorder="1" applyAlignment="1">
      <alignment vertical="center"/>
    </xf>
    <xf numFmtId="191" fontId="56" fillId="6" borderId="32" xfId="12" applyNumberFormat="1" applyFont="1" applyFill="1" applyBorder="1" applyAlignment="1">
      <alignment vertical="center"/>
    </xf>
    <xf numFmtId="0" fontId="45" fillId="6" borderId="19" xfId="12" applyFont="1" applyFill="1" applyBorder="1" applyAlignment="1">
      <alignment vertical="center"/>
    </xf>
    <xf numFmtId="0" fontId="56" fillId="6" borderId="9" xfId="12" applyFont="1" applyFill="1" applyBorder="1" applyAlignment="1">
      <alignment vertical="center"/>
    </xf>
    <xf numFmtId="0" fontId="9" fillId="6" borderId="11" xfId="12" applyFont="1" applyFill="1" applyBorder="1" applyAlignment="1">
      <alignment horizontal="center" vertical="center"/>
    </xf>
    <xf numFmtId="3" fontId="20" fillId="6" borderId="16" xfId="23" applyNumberFormat="1" applyFont="1" applyFill="1" applyBorder="1" applyAlignment="1" applyProtection="1">
      <alignment vertical="center"/>
      <protection locked="0"/>
    </xf>
    <xf numFmtId="3" fontId="24" fillId="6" borderId="23" xfId="23" applyNumberFormat="1" applyFont="1" applyFill="1" applyBorder="1" applyAlignment="1" applyProtection="1">
      <alignment vertical="center"/>
      <protection locked="0"/>
    </xf>
    <xf numFmtId="188" fontId="26" fillId="6" borderId="23" xfId="23" applyNumberFormat="1" applyFont="1" applyFill="1" applyBorder="1" applyAlignment="1" applyProtection="1">
      <alignment horizontal="right" vertical="center" readingOrder="1"/>
      <protection locked="0"/>
    </xf>
    <xf numFmtId="188" fontId="26" fillId="6" borderId="24" xfId="23" applyNumberFormat="1" applyFont="1" applyFill="1" applyBorder="1" applyAlignment="1" applyProtection="1">
      <alignment horizontal="right" vertical="center" readingOrder="1"/>
      <protection locked="0"/>
    </xf>
    <xf numFmtId="0" fontId="62" fillId="6" borderId="23" xfId="0" applyFont="1" applyFill="1" applyBorder="1" applyAlignment="1">
      <alignment vertical="center"/>
    </xf>
    <xf numFmtId="188" fontId="24" fillId="6" borderId="16" xfId="23" applyNumberFormat="1" applyFont="1" applyFill="1" applyBorder="1" applyAlignment="1" applyProtection="1">
      <alignment horizontal="right" vertical="center" readingOrder="1"/>
      <protection locked="0"/>
    </xf>
    <xf numFmtId="189" fontId="26" fillId="6" borderId="23" xfId="23" applyNumberFormat="1" applyFont="1" applyFill="1" applyBorder="1" applyAlignment="1" applyProtection="1">
      <alignment horizontal="right" vertical="center" readingOrder="1"/>
      <protection locked="0"/>
    </xf>
    <xf numFmtId="188" fontId="40" fillId="6" borderId="23" xfId="23" applyNumberFormat="1" applyFont="1" applyFill="1" applyBorder="1" applyAlignment="1" applyProtection="1">
      <alignment horizontal="right" vertical="center" readingOrder="1"/>
      <protection locked="0"/>
    </xf>
    <xf numFmtId="0" fontId="6" fillId="6" borderId="24" xfId="21" applyFont="1" applyFill="1" applyBorder="1" applyAlignment="1">
      <alignment vertical="center"/>
    </xf>
    <xf numFmtId="0" fontId="63" fillId="6" borderId="16" xfId="12" applyFont="1" applyFill="1" applyBorder="1" applyAlignment="1">
      <alignment vertical="center"/>
    </xf>
    <xf numFmtId="0" fontId="63" fillId="6" borderId="24" xfId="12" applyFont="1" applyFill="1" applyBorder="1" applyAlignment="1">
      <alignment vertical="center"/>
    </xf>
    <xf numFmtId="0" fontId="8" fillId="6" borderId="23" xfId="12" applyFont="1" applyFill="1" applyBorder="1" applyAlignment="1">
      <alignment vertical="center"/>
    </xf>
    <xf numFmtId="0" fontId="35" fillId="6" borderId="16" xfId="12" applyFont="1" applyFill="1" applyBorder="1" applyAlignment="1">
      <alignment vertical="center"/>
    </xf>
    <xf numFmtId="0" fontId="6" fillId="6" borderId="16" xfId="12" applyFont="1" applyFill="1" applyBorder="1" applyAlignment="1">
      <alignment vertical="center"/>
    </xf>
    <xf numFmtId="192" fontId="6" fillId="6" borderId="16" xfId="23" applyNumberFormat="1" applyFont="1" applyFill="1" applyBorder="1" applyAlignment="1">
      <alignment vertical="center"/>
    </xf>
    <xf numFmtId="0" fontId="10" fillId="6" borderId="16" xfId="12" applyFont="1" applyFill="1" applyBorder="1" applyAlignment="1">
      <alignment vertical="center"/>
    </xf>
    <xf numFmtId="0" fontId="19" fillId="6" borderId="24" xfId="12" applyFont="1" applyFill="1" applyBorder="1" applyAlignment="1">
      <alignment horizontal="right" vertical="center"/>
    </xf>
    <xf numFmtId="192" fontId="35" fillId="6" borderId="16" xfId="23" applyNumberFormat="1" applyFont="1" applyFill="1" applyBorder="1" applyAlignment="1">
      <alignment vertical="center"/>
    </xf>
    <xf numFmtId="0" fontId="9" fillId="6" borderId="28" xfId="12" applyFont="1" applyFill="1" applyBorder="1" applyAlignment="1">
      <alignment vertical="center"/>
    </xf>
    <xf numFmtId="187" fontId="26" fillId="0" borderId="32" xfId="23" applyNumberFormat="1" applyFont="1" applyFill="1" applyBorder="1" applyAlignment="1" applyProtection="1">
      <alignment horizontal="center" vertical="center" readingOrder="1"/>
      <protection locked="0"/>
    </xf>
    <xf numFmtId="187" fontId="26" fillId="0" borderId="23" xfId="23" applyNumberFormat="1" applyFont="1" applyFill="1" applyBorder="1" applyAlignment="1" applyProtection="1">
      <alignment horizontal="center" vertical="center" readingOrder="1"/>
      <protection locked="0"/>
    </xf>
    <xf numFmtId="0" fontId="8" fillId="0" borderId="47" xfId="12" applyFont="1" applyFill="1" applyBorder="1" applyAlignment="1">
      <alignment vertical="top"/>
    </xf>
    <xf numFmtId="0" fontId="8" fillId="5" borderId="25" xfId="12" applyFont="1" applyFill="1" applyBorder="1" applyAlignment="1">
      <alignment vertical="top"/>
    </xf>
    <xf numFmtId="0" fontId="56" fillId="3" borderId="20" xfId="12" applyFont="1" applyFill="1" applyBorder="1" applyAlignment="1">
      <alignment vertical="top"/>
    </xf>
    <xf numFmtId="0" fontId="56" fillId="0" borderId="20" xfId="12" applyFont="1" applyFill="1" applyBorder="1" applyAlignment="1">
      <alignment vertical="top"/>
    </xf>
    <xf numFmtId="0" fontId="56" fillId="5" borderId="20" xfId="12" applyFont="1" applyFill="1" applyBorder="1" applyAlignment="1">
      <alignment vertical="top"/>
    </xf>
    <xf numFmtId="0" fontId="56" fillId="8" borderId="25" xfId="12" applyFont="1" applyFill="1" applyBorder="1" applyAlignment="1">
      <alignment vertical="top"/>
    </xf>
    <xf numFmtId="0" fontId="48" fillId="0" borderId="25" xfId="12" applyFont="1" applyBorder="1" applyAlignment="1">
      <alignment vertical="top"/>
    </xf>
    <xf numFmtId="0" fontId="8" fillId="0" borderId="13" xfId="12" applyFont="1" applyBorder="1" applyAlignment="1">
      <alignment vertical="top"/>
    </xf>
    <xf numFmtId="0" fontId="8" fillId="0" borderId="20" xfId="12" applyFont="1" applyBorder="1" applyAlignment="1">
      <alignment vertical="top"/>
    </xf>
    <xf numFmtId="187" fontId="6" fillId="0" borderId="24" xfId="8" applyNumberFormat="1" applyFont="1" applyFill="1" applyBorder="1" applyAlignment="1" applyProtection="1">
      <alignment horizontal="center" vertical="center"/>
      <protection locked="0"/>
    </xf>
    <xf numFmtId="187" fontId="26" fillId="0" borderId="46" xfId="23" applyNumberFormat="1" applyFont="1" applyFill="1" applyBorder="1" applyAlignment="1" applyProtection="1">
      <alignment horizontal="center" vertical="center" readingOrder="1"/>
      <protection locked="0"/>
    </xf>
    <xf numFmtId="187" fontId="40" fillId="0" borderId="23" xfId="23" applyNumberFormat="1" applyFont="1" applyFill="1" applyBorder="1" applyAlignment="1" applyProtection="1">
      <alignment horizontal="center" vertical="center" readingOrder="1"/>
      <protection locked="0"/>
    </xf>
    <xf numFmtId="187" fontId="35" fillId="0" borderId="19" xfId="23" applyNumberFormat="1" applyFont="1" applyFill="1" applyBorder="1" applyAlignment="1">
      <alignment horizontal="center" vertical="center"/>
    </xf>
    <xf numFmtId="187" fontId="6" fillId="0" borderId="33" xfId="8" applyNumberFormat="1" applyFont="1" applyFill="1" applyBorder="1" applyAlignment="1" applyProtection="1">
      <alignment horizontal="center" vertical="center"/>
      <protection locked="0"/>
    </xf>
    <xf numFmtId="187" fontId="6" fillId="0" borderId="28" xfId="8" applyNumberFormat="1" applyFont="1" applyFill="1" applyBorder="1" applyAlignment="1" applyProtection="1">
      <alignment horizontal="center" vertical="center"/>
      <protection locked="0"/>
    </xf>
    <xf numFmtId="187" fontId="6" fillId="0" borderId="30" xfId="8" applyNumberFormat="1" applyFont="1" applyFill="1" applyBorder="1" applyAlignment="1" applyProtection="1">
      <alignment horizontal="center" vertical="center"/>
      <protection locked="0"/>
    </xf>
    <xf numFmtId="187" fontId="45" fillId="0" borderId="72" xfId="23" applyNumberFormat="1" applyFont="1" applyFill="1" applyBorder="1" applyAlignment="1" applyProtection="1">
      <alignment horizontal="center" vertical="center"/>
      <protection locked="0"/>
    </xf>
    <xf numFmtId="187" fontId="45" fillId="0" borderId="16" xfId="23" applyNumberFormat="1" applyFont="1" applyFill="1" applyBorder="1" applyAlignment="1" applyProtection="1">
      <alignment horizontal="center" vertical="center"/>
      <protection locked="0"/>
    </xf>
    <xf numFmtId="187" fontId="45" fillId="0" borderId="19" xfId="23" applyNumberFormat="1" applyFont="1" applyFill="1" applyBorder="1" applyAlignment="1" applyProtection="1">
      <alignment horizontal="center" vertical="center"/>
      <protection locked="0"/>
    </xf>
    <xf numFmtId="187" fontId="45" fillId="0" borderId="23" xfId="23" applyNumberFormat="1" applyFont="1" applyFill="1" applyBorder="1" applyAlignment="1" applyProtection="1">
      <alignment horizontal="center" vertical="center"/>
      <protection locked="0"/>
    </xf>
    <xf numFmtId="187" fontId="45" fillId="0" borderId="32" xfId="23" applyNumberFormat="1" applyFont="1" applyFill="1" applyBorder="1" applyAlignment="1" applyProtection="1">
      <alignment horizontal="center" vertical="center"/>
      <protection locked="0"/>
    </xf>
    <xf numFmtId="187" fontId="45" fillId="0" borderId="46" xfId="23" applyNumberFormat="1" applyFont="1" applyFill="1" applyBorder="1" applyAlignment="1" applyProtection="1">
      <alignment horizontal="center" vertical="center"/>
      <protection locked="0"/>
    </xf>
    <xf numFmtId="187" fontId="45" fillId="0" borderId="24" xfId="23" applyNumberFormat="1" applyFont="1" applyFill="1" applyBorder="1" applyAlignment="1" applyProtection="1">
      <alignment horizontal="center" vertical="center"/>
      <protection locked="0"/>
    </xf>
    <xf numFmtId="187" fontId="12" fillId="0" borderId="23" xfId="8" applyNumberFormat="1" applyFont="1" applyFill="1" applyBorder="1" applyAlignment="1" applyProtection="1">
      <alignment horizontal="center" vertical="center"/>
      <protection locked="0"/>
    </xf>
    <xf numFmtId="187" fontId="12" fillId="0" borderId="46" xfId="8" applyNumberFormat="1" applyFont="1" applyFill="1" applyBorder="1" applyAlignment="1" applyProtection="1">
      <alignment horizontal="center" vertical="center"/>
      <protection locked="0"/>
    </xf>
    <xf numFmtId="187" fontId="12" fillId="0" borderId="32" xfId="8" applyNumberFormat="1" applyFont="1" applyFill="1" applyBorder="1" applyAlignment="1" applyProtection="1">
      <alignment horizontal="center" vertical="center"/>
      <protection locked="0"/>
    </xf>
    <xf numFmtId="187" fontId="58" fillId="0" borderId="23" xfId="8" applyNumberFormat="1" applyFont="1" applyFill="1" applyBorder="1" applyAlignment="1" applyProtection="1">
      <alignment horizontal="center" vertical="center"/>
      <protection locked="0"/>
    </xf>
    <xf numFmtId="187" fontId="12" fillId="0" borderId="24" xfId="8" applyNumberFormat="1" applyFont="1" applyFill="1" applyBorder="1" applyAlignment="1" applyProtection="1">
      <alignment horizontal="center" vertical="center"/>
      <protection locked="0"/>
    </xf>
    <xf numFmtId="187" fontId="12" fillId="0" borderId="23" xfId="23" applyNumberFormat="1" applyFont="1" applyBorder="1" applyAlignment="1" applyProtection="1">
      <alignment horizontal="center" vertical="center"/>
      <protection locked="0"/>
    </xf>
    <xf numFmtId="43" fontId="12" fillId="0" borderId="32" xfId="23" applyNumberFormat="1" applyFont="1" applyBorder="1" applyAlignment="1" applyProtection="1">
      <alignment horizontal="center" vertical="center"/>
      <protection locked="0"/>
    </xf>
    <xf numFmtId="193" fontId="12" fillId="0" borderId="32" xfId="23" applyNumberFormat="1" applyFont="1" applyBorder="1" applyAlignment="1" applyProtection="1">
      <alignment horizontal="center" vertical="center"/>
      <protection locked="0"/>
    </xf>
    <xf numFmtId="187" fontId="12" fillId="0" borderId="32" xfId="23" applyNumberFormat="1" applyFont="1" applyBorder="1" applyAlignment="1" applyProtection="1">
      <alignment horizontal="center" vertical="center"/>
      <protection locked="0"/>
    </xf>
    <xf numFmtId="187" fontId="20" fillId="0" borderId="16" xfId="23" applyNumberFormat="1" applyFont="1" applyFill="1" applyBorder="1" applyAlignment="1" applyProtection="1">
      <alignment horizontal="center" vertical="center"/>
      <protection locked="0"/>
    </xf>
    <xf numFmtId="187" fontId="20" fillId="0" borderId="19" xfId="23" applyNumberFormat="1" applyFont="1" applyFill="1" applyBorder="1" applyAlignment="1" applyProtection="1">
      <alignment horizontal="center" vertical="center"/>
      <protection locked="0"/>
    </xf>
    <xf numFmtId="0" fontId="65" fillId="0" borderId="40" xfId="12" applyFont="1" applyBorder="1" applyAlignment="1">
      <alignment horizontal="center" vertical="center"/>
    </xf>
    <xf numFmtId="0" fontId="9" fillId="0" borderId="5" xfId="12" applyFont="1" applyBorder="1" applyAlignment="1">
      <alignment horizontal="center" vertical="center"/>
    </xf>
    <xf numFmtId="0" fontId="9" fillId="0" borderId="70" xfId="12" applyFont="1" applyBorder="1" applyAlignment="1">
      <alignment horizontal="center" vertical="center"/>
    </xf>
    <xf numFmtId="0" fontId="9" fillId="0" borderId="42" xfId="12" applyFont="1" applyBorder="1" applyAlignment="1">
      <alignment horizontal="center" vertical="center"/>
    </xf>
    <xf numFmtId="0" fontId="7" fillId="0" borderId="0" xfId="12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12" applyFont="1" applyBorder="1" applyAlignment="1">
      <alignment horizontal="center"/>
    </xf>
    <xf numFmtId="0" fontId="7" fillId="0" borderId="36" xfId="12" applyFont="1" applyBorder="1" applyAlignment="1">
      <alignment horizontal="center"/>
    </xf>
    <xf numFmtId="0" fontId="9" fillId="0" borderId="4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/>
    </xf>
    <xf numFmtId="0" fontId="9" fillId="0" borderId="8" xfId="12" applyFont="1" applyBorder="1" applyAlignment="1">
      <alignment horizontal="center" vertical="center"/>
    </xf>
    <xf numFmtId="0" fontId="9" fillId="0" borderId="44" xfId="12" applyFont="1" applyBorder="1" applyAlignment="1">
      <alignment horizontal="center" vertical="center"/>
    </xf>
    <xf numFmtId="0" fontId="9" fillId="0" borderId="45" xfId="12" applyFont="1" applyBorder="1" applyAlignment="1">
      <alignment horizontal="center" vertical="center"/>
    </xf>
    <xf numFmtId="0" fontId="9" fillId="0" borderId="10" xfId="12" applyFont="1" applyBorder="1" applyAlignment="1">
      <alignment horizontal="center" vertical="center"/>
    </xf>
    <xf numFmtId="0" fontId="9" fillId="0" borderId="40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  <xf numFmtId="0" fontId="9" fillId="0" borderId="9" xfId="12" applyFont="1" applyBorder="1" applyAlignment="1">
      <alignment horizontal="center" vertical="center"/>
    </xf>
    <xf numFmtId="0" fontId="9" fillId="0" borderId="41" xfId="12" applyFont="1" applyBorder="1" applyAlignment="1">
      <alignment horizontal="center" vertical="center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ปกติ 2" xfId="20"/>
    <cellStyle name="ปกติ 2 2" xfId="21"/>
    <cellStyle name="เปอร์เซ็นต์ 2" xfId="22"/>
  </cellStyles>
  <dxfs count="0"/>
  <tableStyles count="0" defaultTableStyle="TableStyleMedium9" defaultPivotStyle="PivotStyleLight16"/>
  <colors>
    <mruColors>
      <color rgb="FFDAEEF3"/>
      <color rgb="FF99CCFF"/>
      <color rgb="FF009900"/>
      <color rgb="FFCC3300"/>
      <color rgb="FFFF00FF"/>
      <color rgb="FFFF0066"/>
      <color rgb="FF0000FF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_00_01_october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4_00_10_jul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4_00_11_augus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4_00_12_septemb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_00_02_novemb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_00_03_decemb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_00_04_januar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4_00_05_februar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4_00_06_march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4_00_07_apri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4_00_08_ma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4_00_09_ju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_00_october"/>
    </sheetNames>
    <sheetDataSet>
      <sheetData sheetId="0">
        <row r="107">
          <cell r="H107">
            <v>2</v>
          </cell>
        </row>
        <row r="108">
          <cell r="H108"/>
        </row>
        <row r="109">
          <cell r="H109"/>
        </row>
        <row r="110">
          <cell r="H110"/>
        </row>
        <row r="116">
          <cell r="H116"/>
        </row>
        <row r="120">
          <cell r="H120">
            <v>1</v>
          </cell>
        </row>
        <row r="121">
          <cell r="H121">
            <v>64</v>
          </cell>
        </row>
        <row r="122">
          <cell r="H122"/>
        </row>
        <row r="123">
          <cell r="H123"/>
        </row>
        <row r="124">
          <cell r="H124">
            <v>8</v>
          </cell>
        </row>
        <row r="125">
          <cell r="H125"/>
        </row>
        <row r="126">
          <cell r="H126"/>
        </row>
        <row r="138">
          <cell r="H138"/>
        </row>
        <row r="139">
          <cell r="H139"/>
        </row>
        <row r="140">
          <cell r="H140"/>
        </row>
        <row r="141">
          <cell r="H141"/>
        </row>
        <row r="146">
          <cell r="H146"/>
        </row>
        <row r="147">
          <cell r="H147"/>
        </row>
        <row r="158">
          <cell r="H158">
            <v>7</v>
          </cell>
        </row>
        <row r="162">
          <cell r="H162">
            <v>1</v>
          </cell>
        </row>
        <row r="166">
          <cell r="H166">
            <v>2</v>
          </cell>
        </row>
        <row r="167">
          <cell r="H167">
            <v>78</v>
          </cell>
        </row>
        <row r="174">
          <cell r="H174">
            <v>55</v>
          </cell>
        </row>
        <row r="191">
          <cell r="H191"/>
        </row>
        <row r="192">
          <cell r="H192">
            <v>115</v>
          </cell>
        </row>
        <row r="194">
          <cell r="H194"/>
        </row>
        <row r="195">
          <cell r="H195"/>
        </row>
        <row r="196">
          <cell r="H196"/>
        </row>
        <row r="197">
          <cell r="H197"/>
        </row>
        <row r="215">
          <cell r="H215"/>
        </row>
        <row r="295">
          <cell r="H295"/>
        </row>
        <row r="296">
          <cell r="H296"/>
        </row>
        <row r="297">
          <cell r="H297"/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_00_july"/>
    </sheetNames>
    <sheetDataSet>
      <sheetData sheetId="0">
        <row r="107">
          <cell r="W107"/>
        </row>
        <row r="108">
          <cell r="W108"/>
        </row>
        <row r="109">
          <cell r="W109"/>
        </row>
        <row r="110">
          <cell r="W110"/>
        </row>
        <row r="116">
          <cell r="W116"/>
        </row>
        <row r="120">
          <cell r="W120"/>
        </row>
        <row r="121">
          <cell r="W121"/>
        </row>
        <row r="122">
          <cell r="W122"/>
        </row>
        <row r="123">
          <cell r="W123"/>
        </row>
        <row r="124">
          <cell r="W124"/>
        </row>
        <row r="125">
          <cell r="W125"/>
        </row>
        <row r="126">
          <cell r="W126"/>
        </row>
        <row r="138">
          <cell r="W138"/>
        </row>
        <row r="139">
          <cell r="W139"/>
        </row>
        <row r="140">
          <cell r="W140"/>
        </row>
        <row r="141">
          <cell r="W141"/>
        </row>
        <row r="146">
          <cell r="W146"/>
        </row>
        <row r="147">
          <cell r="W147"/>
        </row>
        <row r="158">
          <cell r="W158"/>
        </row>
        <row r="162">
          <cell r="W162"/>
        </row>
        <row r="166">
          <cell r="W166"/>
        </row>
        <row r="167">
          <cell r="W167"/>
        </row>
        <row r="174">
          <cell r="W174"/>
        </row>
        <row r="191">
          <cell r="W191"/>
        </row>
        <row r="192">
          <cell r="W192"/>
        </row>
        <row r="194">
          <cell r="W194"/>
        </row>
        <row r="195">
          <cell r="W195"/>
        </row>
        <row r="196">
          <cell r="W196"/>
        </row>
        <row r="197">
          <cell r="W197"/>
        </row>
        <row r="215">
          <cell r="W215"/>
        </row>
        <row r="295">
          <cell r="W295"/>
        </row>
        <row r="296">
          <cell r="W296"/>
        </row>
        <row r="297">
          <cell r="W297"/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_00_august"/>
    </sheetNames>
    <sheetDataSet>
      <sheetData sheetId="0">
        <row r="107">
          <cell r="X107"/>
        </row>
        <row r="108">
          <cell r="X108"/>
        </row>
        <row r="109">
          <cell r="X109"/>
        </row>
        <row r="110">
          <cell r="X110"/>
        </row>
        <row r="116">
          <cell r="X116"/>
        </row>
        <row r="120">
          <cell r="X120"/>
        </row>
        <row r="121">
          <cell r="X121"/>
        </row>
        <row r="122">
          <cell r="X122"/>
        </row>
        <row r="123">
          <cell r="X123"/>
        </row>
        <row r="124">
          <cell r="X124"/>
        </row>
        <row r="125">
          <cell r="X125"/>
        </row>
        <row r="126">
          <cell r="X126"/>
        </row>
        <row r="138">
          <cell r="X138"/>
        </row>
        <row r="139">
          <cell r="X139"/>
        </row>
        <row r="140">
          <cell r="X140"/>
        </row>
        <row r="141">
          <cell r="X141"/>
        </row>
        <row r="146">
          <cell r="X146"/>
        </row>
        <row r="147">
          <cell r="X147"/>
        </row>
        <row r="158">
          <cell r="X158"/>
        </row>
        <row r="162">
          <cell r="X162"/>
        </row>
        <row r="166">
          <cell r="X166"/>
        </row>
        <row r="167">
          <cell r="X167"/>
        </row>
        <row r="174">
          <cell r="X174"/>
        </row>
        <row r="191">
          <cell r="X191"/>
        </row>
        <row r="192">
          <cell r="X192"/>
        </row>
        <row r="194">
          <cell r="X194"/>
        </row>
        <row r="195">
          <cell r="X195"/>
        </row>
        <row r="196">
          <cell r="X196"/>
        </row>
        <row r="197">
          <cell r="X197"/>
        </row>
        <row r="215">
          <cell r="X215"/>
        </row>
        <row r="295">
          <cell r="X295"/>
        </row>
        <row r="296">
          <cell r="X296"/>
        </row>
        <row r="297">
          <cell r="X297"/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_00_september"/>
    </sheetNames>
    <sheetDataSet>
      <sheetData sheetId="0">
        <row r="107">
          <cell r="Y107"/>
        </row>
        <row r="108">
          <cell r="Y108"/>
        </row>
        <row r="109">
          <cell r="Y109"/>
        </row>
        <row r="110">
          <cell r="Y110"/>
        </row>
        <row r="116">
          <cell r="Y116"/>
        </row>
        <row r="120">
          <cell r="Y120"/>
        </row>
        <row r="121">
          <cell r="Y121"/>
        </row>
        <row r="122">
          <cell r="Y122"/>
        </row>
        <row r="123">
          <cell r="Y123"/>
        </row>
        <row r="124">
          <cell r="Y124"/>
        </row>
        <row r="125">
          <cell r="Y125"/>
        </row>
        <row r="126">
          <cell r="Y126"/>
        </row>
        <row r="138">
          <cell r="Y138"/>
        </row>
        <row r="139">
          <cell r="Y139"/>
        </row>
        <row r="140">
          <cell r="Y140"/>
        </row>
        <row r="141">
          <cell r="Y141"/>
        </row>
        <row r="146">
          <cell r="Y146"/>
        </row>
        <row r="147">
          <cell r="Y147"/>
        </row>
        <row r="158">
          <cell r="Y158"/>
        </row>
        <row r="162">
          <cell r="Y162"/>
        </row>
        <row r="166">
          <cell r="Y166"/>
        </row>
        <row r="167">
          <cell r="Y167"/>
        </row>
        <row r="174">
          <cell r="Y174"/>
        </row>
        <row r="191">
          <cell r="Y191"/>
        </row>
        <row r="192">
          <cell r="Y192"/>
        </row>
        <row r="194">
          <cell r="Y194"/>
        </row>
        <row r="195">
          <cell r="Y195"/>
        </row>
        <row r="196">
          <cell r="Y196"/>
        </row>
        <row r="197">
          <cell r="Y197"/>
        </row>
        <row r="215">
          <cell r="Y215"/>
        </row>
        <row r="295">
          <cell r="Y295"/>
        </row>
        <row r="296">
          <cell r="Y296"/>
        </row>
        <row r="297">
          <cell r="Y297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_00_november"/>
    </sheetNames>
    <sheetDataSet>
      <sheetData sheetId="0">
        <row r="107">
          <cell r="I107"/>
        </row>
        <row r="108">
          <cell r="I108"/>
        </row>
        <row r="109">
          <cell r="I109">
            <v>1</v>
          </cell>
        </row>
        <row r="110">
          <cell r="I110"/>
        </row>
        <row r="116">
          <cell r="I116"/>
        </row>
        <row r="120">
          <cell r="I120">
            <v>5</v>
          </cell>
        </row>
        <row r="121">
          <cell r="I121">
            <v>34</v>
          </cell>
        </row>
        <row r="122">
          <cell r="I122">
            <v>5</v>
          </cell>
        </row>
        <row r="123">
          <cell r="I123">
            <v>3</v>
          </cell>
        </row>
        <row r="124">
          <cell r="I124">
            <v>2</v>
          </cell>
        </row>
        <row r="125">
          <cell r="I125"/>
        </row>
        <row r="126">
          <cell r="I126"/>
        </row>
        <row r="138">
          <cell r="I138"/>
        </row>
        <row r="139">
          <cell r="I139"/>
        </row>
        <row r="140">
          <cell r="I140">
            <v>5</v>
          </cell>
        </row>
        <row r="141">
          <cell r="I141"/>
        </row>
        <row r="146">
          <cell r="I146"/>
        </row>
        <row r="147">
          <cell r="I147">
            <v>3</v>
          </cell>
        </row>
        <row r="158">
          <cell r="I158">
            <v>3</v>
          </cell>
        </row>
        <row r="162">
          <cell r="I162">
            <v>1</v>
          </cell>
        </row>
        <row r="166">
          <cell r="I166">
            <v>2</v>
          </cell>
        </row>
        <row r="167">
          <cell r="I167">
            <v>8</v>
          </cell>
        </row>
        <row r="174">
          <cell r="I174">
            <v>35</v>
          </cell>
        </row>
        <row r="191">
          <cell r="I191"/>
        </row>
        <row r="192">
          <cell r="I192">
            <v>123</v>
          </cell>
        </row>
        <row r="194">
          <cell r="I194"/>
        </row>
        <row r="195">
          <cell r="I195"/>
        </row>
        <row r="196">
          <cell r="I196"/>
        </row>
        <row r="197">
          <cell r="I197"/>
        </row>
        <row r="215">
          <cell r="I215"/>
        </row>
        <row r="295">
          <cell r="I295"/>
        </row>
        <row r="296">
          <cell r="I296"/>
        </row>
        <row r="297">
          <cell r="I297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_00_december"/>
    </sheetNames>
    <sheetDataSet>
      <sheetData sheetId="0">
        <row r="107">
          <cell r="J107"/>
        </row>
        <row r="108">
          <cell r="J108"/>
        </row>
        <row r="109">
          <cell r="J109">
            <v>10</v>
          </cell>
        </row>
        <row r="110">
          <cell r="J110"/>
        </row>
        <row r="116">
          <cell r="J116"/>
        </row>
        <row r="120">
          <cell r="J120">
            <v>2</v>
          </cell>
        </row>
        <row r="121">
          <cell r="J121">
            <v>44</v>
          </cell>
        </row>
        <row r="122">
          <cell r="J122"/>
        </row>
        <row r="123">
          <cell r="J123">
            <v>10</v>
          </cell>
        </row>
        <row r="124">
          <cell r="J124">
            <v>4</v>
          </cell>
        </row>
        <row r="125">
          <cell r="J125"/>
        </row>
        <row r="126">
          <cell r="J126"/>
        </row>
        <row r="138">
          <cell r="J138"/>
        </row>
        <row r="139">
          <cell r="J139">
            <v>3</v>
          </cell>
        </row>
        <row r="140">
          <cell r="J140">
            <v>12</v>
          </cell>
        </row>
        <row r="141">
          <cell r="J141"/>
        </row>
        <row r="146">
          <cell r="J146"/>
        </row>
        <row r="147">
          <cell r="J147">
            <v>10</v>
          </cell>
        </row>
        <row r="158">
          <cell r="J158">
            <v>12</v>
          </cell>
        </row>
        <row r="162">
          <cell r="J162">
            <v>5</v>
          </cell>
        </row>
        <row r="166">
          <cell r="J166">
            <v>2</v>
          </cell>
        </row>
        <row r="167">
          <cell r="J167">
            <v>19</v>
          </cell>
        </row>
        <row r="174">
          <cell r="J174">
            <v>55</v>
          </cell>
        </row>
        <row r="191">
          <cell r="J191"/>
        </row>
        <row r="192">
          <cell r="J192">
            <v>338</v>
          </cell>
        </row>
        <row r="194">
          <cell r="J194">
            <v>1</v>
          </cell>
        </row>
        <row r="195">
          <cell r="J195"/>
        </row>
        <row r="196">
          <cell r="J196"/>
        </row>
        <row r="197">
          <cell r="J197"/>
        </row>
        <row r="215">
          <cell r="J215">
            <v>1</v>
          </cell>
        </row>
        <row r="295">
          <cell r="J295"/>
        </row>
        <row r="296">
          <cell r="J296"/>
        </row>
        <row r="297">
          <cell r="J297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_00_january"/>
    </sheetNames>
    <sheetDataSet>
      <sheetData sheetId="0">
        <row r="107">
          <cell r="M107">
            <v>80</v>
          </cell>
        </row>
        <row r="108">
          <cell r="M108"/>
        </row>
        <row r="109">
          <cell r="M109">
            <v>1</v>
          </cell>
        </row>
        <row r="110">
          <cell r="M110">
            <v>20</v>
          </cell>
        </row>
        <row r="116">
          <cell r="M116"/>
        </row>
        <row r="120">
          <cell r="M120"/>
        </row>
        <row r="121">
          <cell r="M121">
            <v>65</v>
          </cell>
        </row>
        <row r="122">
          <cell r="M122"/>
        </row>
        <row r="123">
          <cell r="M123"/>
        </row>
        <row r="124">
          <cell r="M124"/>
        </row>
        <row r="125">
          <cell r="M125"/>
        </row>
        <row r="126">
          <cell r="M126"/>
        </row>
        <row r="138">
          <cell r="M138"/>
        </row>
        <row r="139">
          <cell r="M139">
            <v>77</v>
          </cell>
        </row>
        <row r="140">
          <cell r="M140">
            <v>1</v>
          </cell>
        </row>
        <row r="141">
          <cell r="M141">
            <v>4</v>
          </cell>
        </row>
        <row r="146">
          <cell r="M146"/>
        </row>
        <row r="147">
          <cell r="M147">
            <v>5</v>
          </cell>
        </row>
        <row r="158">
          <cell r="M158">
            <v>3</v>
          </cell>
        </row>
        <row r="162">
          <cell r="M162">
            <v>3</v>
          </cell>
        </row>
        <row r="166">
          <cell r="M166">
            <v>2</v>
          </cell>
        </row>
        <row r="167">
          <cell r="M167">
            <v>3</v>
          </cell>
        </row>
        <row r="174">
          <cell r="M174">
            <v>65</v>
          </cell>
        </row>
        <row r="191">
          <cell r="M191"/>
        </row>
        <row r="192">
          <cell r="M192">
            <v>166</v>
          </cell>
        </row>
        <row r="194">
          <cell r="M194"/>
        </row>
        <row r="195">
          <cell r="M195"/>
        </row>
        <row r="196">
          <cell r="M196"/>
        </row>
        <row r="197">
          <cell r="M197"/>
        </row>
        <row r="215">
          <cell r="M215"/>
        </row>
        <row r="295">
          <cell r="M295">
            <v>7570</v>
          </cell>
        </row>
        <row r="296">
          <cell r="M296">
            <v>637</v>
          </cell>
        </row>
        <row r="297">
          <cell r="M297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_00_february"/>
    </sheetNames>
    <sheetDataSet>
      <sheetData sheetId="0">
        <row r="107">
          <cell r="N107"/>
        </row>
        <row r="108">
          <cell r="N108"/>
        </row>
        <row r="109">
          <cell r="N109"/>
        </row>
        <row r="110">
          <cell r="N110"/>
        </row>
        <row r="116">
          <cell r="N116"/>
        </row>
        <row r="120">
          <cell r="N120"/>
        </row>
        <row r="121">
          <cell r="N121"/>
        </row>
        <row r="122">
          <cell r="N122"/>
        </row>
        <row r="123">
          <cell r="N123"/>
        </row>
        <row r="124">
          <cell r="N124"/>
        </row>
        <row r="125">
          <cell r="N125"/>
        </row>
        <row r="126">
          <cell r="N126"/>
        </row>
        <row r="138">
          <cell r="N138"/>
        </row>
        <row r="139">
          <cell r="N139"/>
        </row>
        <row r="140">
          <cell r="N140"/>
        </row>
        <row r="141">
          <cell r="N141"/>
        </row>
        <row r="146">
          <cell r="N146"/>
        </row>
        <row r="147">
          <cell r="N147"/>
        </row>
        <row r="158">
          <cell r="N158"/>
        </row>
        <row r="162">
          <cell r="N162"/>
        </row>
        <row r="166">
          <cell r="N166"/>
        </row>
        <row r="167">
          <cell r="N167"/>
        </row>
        <row r="174">
          <cell r="N174"/>
        </row>
        <row r="191">
          <cell r="N191"/>
        </row>
        <row r="192">
          <cell r="N192"/>
        </row>
        <row r="194">
          <cell r="N194"/>
        </row>
        <row r="195">
          <cell r="N195"/>
        </row>
        <row r="196">
          <cell r="N196"/>
        </row>
        <row r="197">
          <cell r="N197"/>
        </row>
        <row r="215">
          <cell r="N215"/>
        </row>
        <row r="295">
          <cell r="N295"/>
        </row>
        <row r="296">
          <cell r="N296"/>
        </row>
        <row r="297">
          <cell r="N297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_00_march"/>
    </sheetNames>
    <sheetDataSet>
      <sheetData sheetId="0">
        <row r="107">
          <cell r="O107"/>
        </row>
        <row r="108">
          <cell r="O108"/>
        </row>
        <row r="109">
          <cell r="O109"/>
        </row>
        <row r="110">
          <cell r="O110"/>
        </row>
        <row r="116">
          <cell r="O116"/>
        </row>
        <row r="120">
          <cell r="O120"/>
        </row>
        <row r="121">
          <cell r="O121"/>
        </row>
        <row r="122">
          <cell r="O122"/>
        </row>
        <row r="123">
          <cell r="O123"/>
        </row>
        <row r="124">
          <cell r="O124"/>
        </row>
        <row r="125">
          <cell r="O125"/>
        </row>
        <row r="126">
          <cell r="O126"/>
        </row>
        <row r="138">
          <cell r="O138"/>
        </row>
        <row r="139">
          <cell r="O139"/>
        </row>
        <row r="140">
          <cell r="O140"/>
        </row>
        <row r="141">
          <cell r="O141"/>
        </row>
        <row r="146">
          <cell r="O146"/>
        </row>
        <row r="147">
          <cell r="O147"/>
        </row>
        <row r="158">
          <cell r="O158"/>
        </row>
        <row r="162">
          <cell r="O162"/>
        </row>
        <row r="166">
          <cell r="O166"/>
        </row>
        <row r="167">
          <cell r="O167"/>
        </row>
        <row r="174">
          <cell r="O174"/>
        </row>
        <row r="191">
          <cell r="O191"/>
        </row>
        <row r="192">
          <cell r="O192"/>
        </row>
        <row r="194">
          <cell r="O194"/>
        </row>
        <row r="195">
          <cell r="O195"/>
        </row>
        <row r="196">
          <cell r="O196"/>
        </row>
        <row r="197">
          <cell r="O197"/>
        </row>
        <row r="215">
          <cell r="O215"/>
        </row>
        <row r="295">
          <cell r="O295"/>
        </row>
        <row r="296">
          <cell r="O296"/>
        </row>
        <row r="297">
          <cell r="O297"/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_00_april"/>
    </sheetNames>
    <sheetDataSet>
      <sheetData sheetId="0">
        <row r="107">
          <cell r="R107"/>
        </row>
        <row r="108">
          <cell r="R108"/>
        </row>
        <row r="109">
          <cell r="R109"/>
        </row>
        <row r="110">
          <cell r="R110"/>
        </row>
        <row r="116">
          <cell r="R116"/>
        </row>
        <row r="120">
          <cell r="R120"/>
        </row>
        <row r="121">
          <cell r="R121"/>
        </row>
        <row r="122">
          <cell r="R122"/>
        </row>
        <row r="123">
          <cell r="R123"/>
        </row>
        <row r="124">
          <cell r="R124"/>
        </row>
        <row r="125">
          <cell r="R125"/>
        </row>
        <row r="126">
          <cell r="R126"/>
        </row>
        <row r="138">
          <cell r="R138"/>
        </row>
        <row r="139">
          <cell r="R139"/>
        </row>
        <row r="140">
          <cell r="R140"/>
        </row>
        <row r="141">
          <cell r="R141"/>
        </row>
        <row r="146">
          <cell r="R146"/>
        </row>
        <row r="147">
          <cell r="R147"/>
        </row>
        <row r="158">
          <cell r="R158"/>
        </row>
        <row r="162">
          <cell r="R162"/>
        </row>
        <row r="166">
          <cell r="R166"/>
        </row>
        <row r="167">
          <cell r="R167"/>
        </row>
        <row r="174">
          <cell r="R174"/>
        </row>
        <row r="191">
          <cell r="R191"/>
        </row>
        <row r="192">
          <cell r="R192"/>
        </row>
        <row r="194">
          <cell r="R194"/>
        </row>
        <row r="195">
          <cell r="R195"/>
        </row>
        <row r="196">
          <cell r="R196"/>
        </row>
        <row r="197">
          <cell r="R197"/>
        </row>
        <row r="215">
          <cell r="R215"/>
        </row>
        <row r="295">
          <cell r="R295"/>
        </row>
        <row r="296">
          <cell r="R296"/>
        </row>
        <row r="297">
          <cell r="R297"/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_00_may"/>
    </sheetNames>
    <sheetDataSet>
      <sheetData sheetId="0">
        <row r="107">
          <cell r="S107"/>
        </row>
        <row r="108">
          <cell r="S108"/>
        </row>
        <row r="109">
          <cell r="S109"/>
        </row>
        <row r="110">
          <cell r="S110"/>
        </row>
        <row r="116">
          <cell r="S116"/>
        </row>
        <row r="120">
          <cell r="S120"/>
        </row>
        <row r="121">
          <cell r="S121"/>
        </row>
        <row r="122">
          <cell r="S122"/>
        </row>
        <row r="123">
          <cell r="S123"/>
        </row>
        <row r="124">
          <cell r="S124"/>
        </row>
        <row r="125">
          <cell r="S125"/>
        </row>
        <row r="126">
          <cell r="S126"/>
        </row>
        <row r="138">
          <cell r="S138"/>
        </row>
        <row r="139">
          <cell r="S139"/>
        </row>
        <row r="140">
          <cell r="S140"/>
        </row>
        <row r="141">
          <cell r="S141"/>
        </row>
        <row r="146">
          <cell r="S146"/>
        </row>
        <row r="147">
          <cell r="S147"/>
        </row>
        <row r="158">
          <cell r="S158"/>
        </row>
        <row r="162">
          <cell r="S162"/>
        </row>
        <row r="166">
          <cell r="S166"/>
        </row>
        <row r="167">
          <cell r="S167"/>
        </row>
        <row r="174">
          <cell r="S174"/>
        </row>
        <row r="191">
          <cell r="S191"/>
        </row>
        <row r="192">
          <cell r="S192"/>
        </row>
        <row r="194">
          <cell r="S194"/>
        </row>
        <row r="195">
          <cell r="S195"/>
        </row>
        <row r="196">
          <cell r="S196"/>
        </row>
        <row r="197">
          <cell r="S197"/>
        </row>
        <row r="215">
          <cell r="S215"/>
        </row>
        <row r="295">
          <cell r="S295"/>
        </row>
        <row r="296">
          <cell r="S296"/>
        </row>
        <row r="297">
          <cell r="S297"/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_00_june"/>
    </sheetNames>
    <sheetDataSet>
      <sheetData sheetId="0">
        <row r="107">
          <cell r="T107"/>
        </row>
        <row r="108">
          <cell r="T108"/>
        </row>
        <row r="109">
          <cell r="T109"/>
        </row>
        <row r="110">
          <cell r="T110"/>
        </row>
        <row r="116">
          <cell r="T116"/>
        </row>
        <row r="120">
          <cell r="T120"/>
        </row>
        <row r="121">
          <cell r="T121"/>
        </row>
        <row r="122">
          <cell r="T122"/>
        </row>
        <row r="123">
          <cell r="T123"/>
        </row>
        <row r="124">
          <cell r="T124"/>
        </row>
        <row r="125">
          <cell r="T125"/>
        </row>
        <row r="126">
          <cell r="T126"/>
        </row>
        <row r="138">
          <cell r="T138"/>
        </row>
        <row r="139">
          <cell r="T139"/>
        </row>
        <row r="140">
          <cell r="T140"/>
        </row>
        <row r="141">
          <cell r="T141"/>
        </row>
        <row r="146">
          <cell r="T146"/>
        </row>
        <row r="147">
          <cell r="T147"/>
        </row>
        <row r="158">
          <cell r="T158"/>
        </row>
        <row r="162">
          <cell r="T162"/>
        </row>
        <row r="166">
          <cell r="T166"/>
        </row>
        <row r="167">
          <cell r="T167"/>
        </row>
        <row r="174">
          <cell r="T174"/>
        </row>
        <row r="191">
          <cell r="T191"/>
        </row>
        <row r="192">
          <cell r="T192"/>
        </row>
        <row r="194">
          <cell r="T194"/>
        </row>
        <row r="195">
          <cell r="T195"/>
        </row>
        <row r="196">
          <cell r="T196"/>
        </row>
        <row r="197">
          <cell r="T197"/>
        </row>
        <row r="215">
          <cell r="T215"/>
        </row>
        <row r="295">
          <cell r="T295"/>
        </row>
        <row r="296">
          <cell r="T296"/>
        </row>
        <row r="297">
          <cell r="T297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6"/>
  <sheetViews>
    <sheetView showGridLines="0" tabSelected="1" showWhiteSpace="0" view="pageBreakPreview" zoomScale="80" zoomScaleNormal="100" zoomScaleSheetLayoutView="80" workbookViewId="0">
      <pane ySplit="7" topLeftCell="A139" activePane="bottomLeft" state="frozen"/>
      <selection activeCell="C1" sqref="C1"/>
      <selection pane="bottomLeft" activeCell="J107" sqref="J107"/>
    </sheetView>
  </sheetViews>
  <sheetFormatPr defaultColWidth="9.125" defaultRowHeight="20.25"/>
  <cols>
    <col min="1" max="1" width="7.125" style="1" customWidth="1"/>
    <col min="2" max="2" width="34.375" style="2" customWidth="1"/>
    <col min="3" max="3" width="12.625" style="3" customWidth="1"/>
    <col min="4" max="4" width="10.25" style="2" customWidth="1"/>
    <col min="5" max="5" width="8.375" style="2" customWidth="1"/>
    <col min="6" max="7" width="8.125" style="23" customWidth="1"/>
    <col min="8" max="8" width="8.375" style="23" customWidth="1"/>
    <col min="9" max="9" width="8.75" style="23" customWidth="1"/>
    <col min="10" max="10" width="8.25" style="23" customWidth="1"/>
    <col min="11" max="11" width="8.625" style="30" customWidth="1"/>
    <col min="12" max="12" width="7.625" style="4" customWidth="1"/>
    <col min="13" max="13" width="6.375" style="4" customWidth="1"/>
    <col min="14" max="14" width="6.75" style="4" customWidth="1"/>
    <col min="15" max="15" width="6.25" style="4" customWidth="1"/>
    <col min="16" max="16" width="8" style="2" customWidth="1"/>
    <col min="17" max="17" width="7.375" style="2" customWidth="1"/>
    <col min="18" max="19" width="6.375" style="2" customWidth="1"/>
    <col min="20" max="20" width="6.625" style="2" customWidth="1"/>
    <col min="21" max="21" width="8" style="2" customWidth="1"/>
    <col min="22" max="22" width="7.375" style="2" customWidth="1"/>
    <col min="23" max="23" width="6.75" style="2" customWidth="1"/>
    <col min="24" max="25" width="6.625" style="2" customWidth="1"/>
    <col min="26" max="26" width="21.375" style="4" customWidth="1"/>
    <col min="27" max="27" width="24.375" style="4" customWidth="1"/>
    <col min="28" max="28" width="17.25" style="4" customWidth="1"/>
    <col min="29" max="16384" width="9.125" style="4"/>
  </cols>
  <sheetData>
    <row r="1" spans="1:27" ht="24.75">
      <c r="A1" s="689" t="s">
        <v>349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690"/>
      <c r="U1" s="690"/>
      <c r="V1" s="690"/>
      <c r="W1" s="690"/>
      <c r="X1" s="690"/>
      <c r="Y1" s="690"/>
      <c r="Z1" s="690"/>
      <c r="AA1" s="313"/>
    </row>
    <row r="2" spans="1:27" s="5" customFormat="1" ht="24.75">
      <c r="A2" s="691" t="s">
        <v>348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W2" s="691"/>
      <c r="X2" s="691"/>
      <c r="Y2" s="691"/>
      <c r="Z2" s="691"/>
      <c r="AA2" s="314"/>
    </row>
    <row r="3" spans="1:27" s="5" customFormat="1" ht="24.75">
      <c r="A3" s="692" t="s">
        <v>332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  <c r="U3" s="692"/>
      <c r="V3" s="692"/>
      <c r="W3" s="692"/>
      <c r="X3" s="692"/>
      <c r="Y3" s="692"/>
      <c r="Z3" s="692"/>
      <c r="AA3" s="314"/>
    </row>
    <row r="4" spans="1:27" s="8" customFormat="1" ht="20.25" customHeight="1">
      <c r="A4" s="693" t="s">
        <v>7</v>
      </c>
      <c r="B4" s="685" t="s">
        <v>287</v>
      </c>
      <c r="C4" s="11" t="s">
        <v>13</v>
      </c>
      <c r="D4" s="22"/>
      <c r="E4" s="22"/>
      <c r="F4" s="22"/>
      <c r="G4" s="22"/>
      <c r="H4" s="22"/>
      <c r="I4" s="22"/>
      <c r="J4" s="22"/>
      <c r="K4" s="6"/>
      <c r="L4" s="367"/>
      <c r="M4" s="367"/>
      <c r="N4" s="367"/>
      <c r="O4" s="367"/>
      <c r="P4" s="26"/>
      <c r="Q4" s="372"/>
      <c r="R4" s="372"/>
      <c r="S4" s="372"/>
      <c r="T4" s="372"/>
      <c r="U4" s="7"/>
      <c r="V4" s="375"/>
      <c r="W4" s="375"/>
      <c r="X4" s="375"/>
      <c r="Y4" s="375"/>
      <c r="Z4" s="697" t="s">
        <v>6</v>
      </c>
      <c r="AA4" s="315"/>
    </row>
    <row r="5" spans="1:27" s="8" customFormat="1" ht="26.25" customHeight="1">
      <c r="A5" s="694"/>
      <c r="B5" s="239" t="s">
        <v>10</v>
      </c>
      <c r="C5" s="697" t="s">
        <v>0</v>
      </c>
      <c r="D5" s="700" t="s">
        <v>8</v>
      </c>
      <c r="E5" s="361"/>
      <c r="F5" s="686" t="s">
        <v>1</v>
      </c>
      <c r="G5" s="703"/>
      <c r="H5" s="686" t="s">
        <v>448</v>
      </c>
      <c r="I5" s="687"/>
      <c r="J5" s="703"/>
      <c r="K5" s="686" t="s">
        <v>2</v>
      </c>
      <c r="L5" s="703"/>
      <c r="M5" s="686" t="s">
        <v>449</v>
      </c>
      <c r="N5" s="687"/>
      <c r="O5" s="703"/>
      <c r="P5" s="686" t="s">
        <v>3</v>
      </c>
      <c r="Q5" s="703"/>
      <c r="R5" s="686" t="s">
        <v>449</v>
      </c>
      <c r="S5" s="687"/>
      <c r="T5" s="703"/>
      <c r="U5" s="686" t="s">
        <v>4</v>
      </c>
      <c r="V5" s="703"/>
      <c r="W5" s="686" t="s">
        <v>449</v>
      </c>
      <c r="X5" s="687"/>
      <c r="Y5" s="688"/>
      <c r="Z5" s="698"/>
      <c r="AA5" s="315"/>
    </row>
    <row r="6" spans="1:27" s="8" customFormat="1" ht="22.5" customHeight="1">
      <c r="A6" s="695"/>
      <c r="B6" s="239" t="s">
        <v>11</v>
      </c>
      <c r="C6" s="698"/>
      <c r="D6" s="701"/>
      <c r="E6" s="362" t="s">
        <v>439</v>
      </c>
      <c r="F6" s="24" t="s">
        <v>440</v>
      </c>
      <c r="G6" s="24" t="s">
        <v>441</v>
      </c>
      <c r="H6" s="368" t="s">
        <v>442</v>
      </c>
      <c r="I6" s="368" t="s">
        <v>443</v>
      </c>
      <c r="J6" s="368" t="s">
        <v>444</v>
      </c>
      <c r="K6" s="9" t="s">
        <v>440</v>
      </c>
      <c r="L6" s="9" t="s">
        <v>441</v>
      </c>
      <c r="M6" s="370" t="s">
        <v>445</v>
      </c>
      <c r="N6" s="370" t="s">
        <v>446</v>
      </c>
      <c r="O6" s="370" t="s">
        <v>447</v>
      </c>
      <c r="P6" s="27" t="s">
        <v>440</v>
      </c>
      <c r="Q6" s="315" t="s">
        <v>441</v>
      </c>
      <c r="R6" s="362" t="s">
        <v>450</v>
      </c>
      <c r="S6" s="362" t="s">
        <v>451</v>
      </c>
      <c r="T6" s="364" t="s">
        <v>452</v>
      </c>
      <c r="U6" s="10" t="s">
        <v>440</v>
      </c>
      <c r="V6" s="362" t="s">
        <v>441</v>
      </c>
      <c r="W6" s="362" t="s">
        <v>453</v>
      </c>
      <c r="X6" s="362" t="s">
        <v>454</v>
      </c>
      <c r="Y6" s="362" t="s">
        <v>455</v>
      </c>
      <c r="Z6" s="698"/>
      <c r="AA6" s="315"/>
    </row>
    <row r="7" spans="1:27" s="15" customFormat="1" ht="6.75" customHeight="1" thickBot="1">
      <c r="A7" s="696"/>
      <c r="B7" s="240"/>
      <c r="C7" s="699"/>
      <c r="D7" s="702"/>
      <c r="E7" s="363"/>
      <c r="F7" s="25"/>
      <c r="G7" s="25"/>
      <c r="H7" s="25"/>
      <c r="I7" s="25"/>
      <c r="J7" s="25"/>
      <c r="K7" s="12"/>
      <c r="L7" s="369"/>
      <c r="M7" s="371"/>
      <c r="N7" s="371"/>
      <c r="O7" s="371"/>
      <c r="P7" s="28"/>
      <c r="Q7" s="373"/>
      <c r="R7" s="14"/>
      <c r="S7" s="14"/>
      <c r="T7" s="13"/>
      <c r="U7" s="14"/>
      <c r="V7" s="14"/>
      <c r="W7" s="14"/>
      <c r="X7" s="14"/>
      <c r="Y7" s="14"/>
      <c r="Z7" s="699"/>
      <c r="AA7" s="315"/>
    </row>
    <row r="8" spans="1:27" s="5" customFormat="1" ht="21.75" thickTop="1" thickBot="1">
      <c r="A8" s="16"/>
      <c r="B8" s="241" t="s">
        <v>12</v>
      </c>
      <c r="C8" s="365"/>
      <c r="D8" s="366"/>
      <c r="E8" s="366"/>
      <c r="F8" s="366"/>
      <c r="G8" s="366"/>
      <c r="H8" s="19"/>
      <c r="I8" s="19"/>
      <c r="J8" s="19"/>
      <c r="K8" s="18"/>
      <c r="L8" s="29"/>
      <c r="M8" s="29"/>
      <c r="N8" s="29"/>
      <c r="O8" s="29"/>
      <c r="P8" s="29"/>
      <c r="Q8" s="374"/>
      <c r="R8" s="19"/>
      <c r="S8" s="19"/>
      <c r="T8" s="18"/>
      <c r="U8" s="19"/>
      <c r="V8" s="19"/>
      <c r="W8" s="19"/>
      <c r="X8" s="19"/>
      <c r="Y8" s="19"/>
      <c r="Z8" s="163"/>
      <c r="AA8" s="316"/>
    </row>
    <row r="9" spans="1:27" s="5" customFormat="1" ht="21" hidden="1" thickTop="1">
      <c r="A9" s="34" t="s">
        <v>14</v>
      </c>
      <c r="B9" s="242" t="s">
        <v>15</v>
      </c>
      <c r="C9" s="246"/>
      <c r="D9" s="387"/>
      <c r="E9" s="378"/>
      <c r="F9" s="435"/>
      <c r="G9" s="435"/>
      <c r="H9" s="435"/>
      <c r="I9" s="435"/>
      <c r="J9" s="435"/>
      <c r="K9" s="436"/>
      <c r="L9" s="433"/>
      <c r="M9" s="433"/>
      <c r="N9" s="433"/>
      <c r="O9" s="433"/>
      <c r="P9" s="433"/>
      <c r="Q9" s="434"/>
      <c r="R9" s="435"/>
      <c r="S9" s="435"/>
      <c r="T9" s="436"/>
      <c r="U9" s="435"/>
      <c r="V9" s="437"/>
      <c r="W9" s="437"/>
      <c r="X9" s="437"/>
      <c r="Y9" s="437"/>
      <c r="Z9" s="164" t="s">
        <v>355</v>
      </c>
      <c r="AA9" s="317"/>
    </row>
    <row r="10" spans="1:27" s="20" customFormat="1" ht="18.75" hidden="1" customHeight="1">
      <c r="A10" s="35"/>
      <c r="B10" s="243" t="s">
        <v>16</v>
      </c>
      <c r="C10" s="247"/>
      <c r="D10" s="388"/>
      <c r="E10" s="380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80"/>
      <c r="R10" s="380"/>
      <c r="S10" s="380"/>
      <c r="T10" s="379"/>
      <c r="U10" s="380"/>
      <c r="V10" s="380"/>
      <c r="W10" s="380"/>
      <c r="X10" s="380"/>
      <c r="Y10" s="380"/>
      <c r="Z10" s="164" t="s">
        <v>304</v>
      </c>
      <c r="AA10" s="317"/>
    </row>
    <row r="11" spans="1:27" s="131" customFormat="1" ht="61.5" hidden="1" customHeight="1">
      <c r="A11" s="36"/>
      <c r="B11" s="244" t="s">
        <v>311</v>
      </c>
      <c r="C11" s="248" t="s">
        <v>17</v>
      </c>
      <c r="D11" s="599" t="s">
        <v>312</v>
      </c>
      <c r="E11" s="461"/>
      <c r="F11" s="461"/>
      <c r="G11" s="460"/>
      <c r="H11" s="460"/>
      <c r="I11" s="460"/>
      <c r="J11" s="461"/>
      <c r="K11" s="461"/>
      <c r="L11" s="460"/>
      <c r="M11" s="460"/>
      <c r="N11" s="460"/>
      <c r="O11" s="461"/>
      <c r="P11" s="461"/>
      <c r="Q11" s="460"/>
      <c r="R11" s="460"/>
      <c r="S11" s="460"/>
      <c r="T11" s="461"/>
      <c r="U11" s="460"/>
      <c r="V11" s="460"/>
      <c r="W11" s="460"/>
      <c r="X11" s="460"/>
      <c r="Y11" s="461"/>
      <c r="Z11" s="165" t="s">
        <v>472</v>
      </c>
      <c r="AA11" s="318" t="s">
        <v>362</v>
      </c>
    </row>
    <row r="12" spans="1:27" s="131" customFormat="1" ht="24.75" hidden="1" customHeight="1">
      <c r="A12" s="166"/>
      <c r="B12" s="244" t="s">
        <v>313</v>
      </c>
      <c r="C12" s="248" t="s">
        <v>258</v>
      </c>
      <c r="D12" s="599">
        <v>5</v>
      </c>
      <c r="E12" s="461"/>
      <c r="F12" s="461"/>
      <c r="G12" s="460"/>
      <c r="H12" s="460"/>
      <c r="I12" s="460"/>
      <c r="J12" s="461"/>
      <c r="K12" s="461"/>
      <c r="L12" s="460"/>
      <c r="M12" s="460"/>
      <c r="N12" s="460"/>
      <c r="O12" s="461"/>
      <c r="P12" s="461"/>
      <c r="Q12" s="460"/>
      <c r="R12" s="460"/>
      <c r="S12" s="460"/>
      <c r="T12" s="461"/>
      <c r="U12" s="460"/>
      <c r="V12" s="460"/>
      <c r="W12" s="460"/>
      <c r="X12" s="460"/>
      <c r="Y12" s="461"/>
      <c r="Z12" s="165" t="s">
        <v>472</v>
      </c>
      <c r="AA12" s="318" t="s">
        <v>362</v>
      </c>
    </row>
    <row r="13" spans="1:27" s="20" customFormat="1" ht="5.25" hidden="1" customHeight="1">
      <c r="A13" s="37"/>
      <c r="B13" s="245"/>
      <c r="C13" s="247"/>
      <c r="D13" s="389"/>
      <c r="E13" s="382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2"/>
      <c r="R13" s="382"/>
      <c r="S13" s="382"/>
      <c r="T13" s="381"/>
      <c r="U13" s="382"/>
      <c r="V13" s="383"/>
      <c r="W13" s="383"/>
      <c r="X13" s="383"/>
      <c r="Y13" s="384"/>
      <c r="Z13" s="651"/>
      <c r="AA13" s="317"/>
    </row>
    <row r="14" spans="1:27" s="5" customFormat="1" hidden="1">
      <c r="A14" s="38"/>
      <c r="B14" s="39" t="s">
        <v>19</v>
      </c>
      <c r="C14" s="40"/>
      <c r="D14" s="390"/>
      <c r="E14" s="442"/>
      <c r="F14" s="442"/>
      <c r="G14" s="442"/>
      <c r="H14" s="442"/>
      <c r="I14" s="442"/>
      <c r="J14" s="442"/>
      <c r="K14" s="443"/>
      <c r="L14" s="444"/>
      <c r="M14" s="444"/>
      <c r="N14" s="444"/>
      <c r="O14" s="444"/>
      <c r="P14" s="444"/>
      <c r="Q14" s="445"/>
      <c r="R14" s="442"/>
      <c r="S14" s="442"/>
      <c r="T14" s="443"/>
      <c r="U14" s="442"/>
      <c r="V14" s="442"/>
      <c r="W14" s="442"/>
      <c r="X14" s="442"/>
      <c r="Y14" s="442"/>
      <c r="Z14" s="652"/>
      <c r="AA14" s="319"/>
    </row>
    <row r="15" spans="1:27" s="5" customFormat="1" ht="40.5" hidden="1">
      <c r="A15" s="41"/>
      <c r="B15" s="42" t="s">
        <v>62</v>
      </c>
      <c r="C15" s="43"/>
      <c r="D15" s="391"/>
      <c r="E15" s="441"/>
      <c r="F15" s="442"/>
      <c r="G15" s="442"/>
      <c r="H15" s="442"/>
      <c r="I15" s="442"/>
      <c r="J15" s="442"/>
      <c r="K15" s="443"/>
      <c r="L15" s="444"/>
      <c r="M15" s="444"/>
      <c r="N15" s="444"/>
      <c r="O15" s="444"/>
      <c r="P15" s="444"/>
      <c r="Q15" s="445"/>
      <c r="R15" s="442"/>
      <c r="S15" s="442"/>
      <c r="T15" s="443"/>
      <c r="U15" s="442"/>
      <c r="V15" s="442"/>
      <c r="W15" s="442"/>
      <c r="X15" s="442"/>
      <c r="Y15" s="442"/>
      <c r="Z15" s="165"/>
      <c r="AA15" s="316"/>
    </row>
    <row r="16" spans="1:27" s="5" customFormat="1" hidden="1">
      <c r="A16" s="44"/>
      <c r="B16" s="45" t="s">
        <v>20</v>
      </c>
      <c r="C16" s="148" t="s">
        <v>21</v>
      </c>
      <c r="D16" s="377">
        <v>6189</v>
      </c>
      <c r="E16" s="461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165" t="s">
        <v>472</v>
      </c>
      <c r="AA16" s="316" t="s">
        <v>363</v>
      </c>
    </row>
    <row r="17" spans="1:27" s="139" customFormat="1" ht="22.5" hidden="1" customHeight="1">
      <c r="A17" s="46"/>
      <c r="B17" s="47" t="s">
        <v>22</v>
      </c>
      <c r="C17" s="48" t="s">
        <v>21</v>
      </c>
      <c r="D17" s="600">
        <v>5000</v>
      </c>
      <c r="E17" s="461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165" t="s">
        <v>472</v>
      </c>
      <c r="AA17" s="320" t="s">
        <v>364</v>
      </c>
    </row>
    <row r="18" spans="1:27" s="5" customFormat="1" hidden="1">
      <c r="A18" s="49"/>
      <c r="B18" s="50" t="s">
        <v>23</v>
      </c>
      <c r="C18" s="51" t="s">
        <v>21</v>
      </c>
      <c r="D18" s="392">
        <v>3000</v>
      </c>
      <c r="E18" s="461"/>
      <c r="F18" s="448"/>
      <c r="G18" s="449"/>
      <c r="H18" s="460"/>
      <c r="I18" s="460"/>
      <c r="J18" s="461"/>
      <c r="K18" s="450"/>
      <c r="L18" s="449"/>
      <c r="M18" s="460"/>
      <c r="N18" s="460"/>
      <c r="O18" s="461"/>
      <c r="P18" s="451"/>
      <c r="Q18" s="449"/>
      <c r="R18" s="460"/>
      <c r="S18" s="460"/>
      <c r="T18" s="461"/>
      <c r="U18" s="448"/>
      <c r="V18" s="449"/>
      <c r="W18" s="460"/>
      <c r="X18" s="460"/>
      <c r="Y18" s="461"/>
      <c r="Z18" s="165" t="s">
        <v>472</v>
      </c>
      <c r="AA18" s="316"/>
    </row>
    <row r="19" spans="1:27" s="5" customFormat="1" hidden="1">
      <c r="A19" s="49"/>
      <c r="B19" s="50" t="s">
        <v>24</v>
      </c>
      <c r="C19" s="51" t="s">
        <v>21</v>
      </c>
      <c r="D19" s="392">
        <v>2000</v>
      </c>
      <c r="E19" s="461"/>
      <c r="F19" s="448"/>
      <c r="G19" s="449"/>
      <c r="H19" s="460"/>
      <c r="I19" s="460"/>
      <c r="J19" s="461"/>
      <c r="K19" s="450"/>
      <c r="L19" s="449"/>
      <c r="M19" s="460"/>
      <c r="N19" s="460"/>
      <c r="O19" s="461"/>
      <c r="P19" s="451"/>
      <c r="Q19" s="449"/>
      <c r="R19" s="460"/>
      <c r="S19" s="460"/>
      <c r="T19" s="461"/>
      <c r="U19" s="448"/>
      <c r="V19" s="449"/>
      <c r="W19" s="460"/>
      <c r="X19" s="460"/>
      <c r="Y19" s="461"/>
      <c r="Z19" s="165" t="s">
        <v>472</v>
      </c>
      <c r="AA19" s="316"/>
    </row>
    <row r="20" spans="1:27" s="5" customFormat="1" hidden="1">
      <c r="A20" s="52"/>
      <c r="B20" s="53" t="s">
        <v>25</v>
      </c>
      <c r="C20" s="54" t="s">
        <v>21</v>
      </c>
      <c r="D20" s="392">
        <v>9500</v>
      </c>
      <c r="E20" s="461"/>
      <c r="F20" s="448"/>
      <c r="G20" s="449"/>
      <c r="H20" s="460"/>
      <c r="I20" s="460"/>
      <c r="J20" s="461"/>
      <c r="K20" s="450"/>
      <c r="L20" s="449"/>
      <c r="M20" s="460"/>
      <c r="N20" s="460"/>
      <c r="O20" s="461"/>
      <c r="P20" s="451"/>
      <c r="Q20" s="449"/>
      <c r="R20" s="460"/>
      <c r="S20" s="460"/>
      <c r="T20" s="461"/>
      <c r="U20" s="448"/>
      <c r="V20" s="449"/>
      <c r="W20" s="460"/>
      <c r="X20" s="460"/>
      <c r="Y20" s="461"/>
      <c r="Z20" s="165" t="s">
        <v>472</v>
      </c>
      <c r="AA20" s="316"/>
    </row>
    <row r="21" spans="1:27" s="5" customFormat="1" hidden="1">
      <c r="A21" s="52"/>
      <c r="B21" s="53" t="s">
        <v>26</v>
      </c>
      <c r="C21" s="54" t="s">
        <v>21</v>
      </c>
      <c r="D21" s="392">
        <v>3000</v>
      </c>
      <c r="E21" s="461"/>
      <c r="F21" s="448"/>
      <c r="G21" s="449"/>
      <c r="H21" s="460"/>
      <c r="I21" s="460"/>
      <c r="J21" s="461"/>
      <c r="K21" s="450"/>
      <c r="L21" s="449"/>
      <c r="M21" s="460"/>
      <c r="N21" s="460"/>
      <c r="O21" s="461"/>
      <c r="P21" s="451"/>
      <c r="Q21" s="449"/>
      <c r="R21" s="460"/>
      <c r="S21" s="460"/>
      <c r="T21" s="461"/>
      <c r="U21" s="448"/>
      <c r="V21" s="449"/>
      <c r="W21" s="460"/>
      <c r="X21" s="460"/>
      <c r="Y21" s="461"/>
      <c r="Z21" s="165" t="s">
        <v>472</v>
      </c>
      <c r="AA21" s="316"/>
    </row>
    <row r="22" spans="1:27" s="138" customFormat="1" ht="40.5" hidden="1">
      <c r="A22" s="135"/>
      <c r="B22" s="136" t="s">
        <v>27</v>
      </c>
      <c r="C22" s="137" t="s">
        <v>21</v>
      </c>
      <c r="D22" s="393">
        <v>16</v>
      </c>
      <c r="E22" s="461"/>
      <c r="F22" s="452"/>
      <c r="G22" s="449"/>
      <c r="H22" s="460"/>
      <c r="I22" s="460"/>
      <c r="J22" s="461"/>
      <c r="K22" s="453"/>
      <c r="L22" s="449"/>
      <c r="M22" s="460"/>
      <c r="N22" s="460"/>
      <c r="O22" s="461"/>
      <c r="P22" s="454"/>
      <c r="Q22" s="449"/>
      <c r="R22" s="460"/>
      <c r="S22" s="460"/>
      <c r="T22" s="461"/>
      <c r="U22" s="452"/>
      <c r="V22" s="449"/>
      <c r="W22" s="460"/>
      <c r="X22" s="460"/>
      <c r="Y22" s="461"/>
      <c r="Z22" s="165" t="s">
        <v>472</v>
      </c>
      <c r="AA22" s="321"/>
    </row>
    <row r="23" spans="1:27" s="5" customFormat="1" hidden="1">
      <c r="A23" s="55"/>
      <c r="B23" s="56" t="s">
        <v>28</v>
      </c>
      <c r="C23" s="57" t="s">
        <v>21</v>
      </c>
      <c r="D23" s="393">
        <v>270</v>
      </c>
      <c r="E23" s="461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165" t="s">
        <v>472</v>
      </c>
      <c r="AA23" s="316" t="s">
        <v>365</v>
      </c>
    </row>
    <row r="24" spans="1:27" s="5" customFormat="1" hidden="1">
      <c r="A24" s="49"/>
      <c r="B24" s="50" t="s">
        <v>29</v>
      </c>
      <c r="C24" s="51" t="s">
        <v>21</v>
      </c>
      <c r="D24" s="394">
        <v>120</v>
      </c>
      <c r="E24" s="461"/>
      <c r="F24" s="456"/>
      <c r="G24" s="449"/>
      <c r="H24" s="460"/>
      <c r="I24" s="460"/>
      <c r="J24" s="461"/>
      <c r="K24" s="457"/>
      <c r="L24" s="449"/>
      <c r="M24" s="460"/>
      <c r="N24" s="460"/>
      <c r="O24" s="461"/>
      <c r="P24" s="458"/>
      <c r="Q24" s="449"/>
      <c r="R24" s="460"/>
      <c r="S24" s="460"/>
      <c r="T24" s="461"/>
      <c r="U24" s="456"/>
      <c r="V24" s="449"/>
      <c r="W24" s="460"/>
      <c r="X24" s="460"/>
      <c r="Y24" s="461"/>
      <c r="Z24" s="165" t="s">
        <v>472</v>
      </c>
      <c r="AA24" s="316"/>
    </row>
    <row r="25" spans="1:27" s="5" customFormat="1" hidden="1">
      <c r="A25" s="49"/>
      <c r="B25" s="50" t="s">
        <v>30</v>
      </c>
      <c r="C25" s="51" t="s">
        <v>21</v>
      </c>
      <c r="D25" s="394">
        <v>150</v>
      </c>
      <c r="E25" s="461"/>
      <c r="F25" s="456"/>
      <c r="G25" s="449"/>
      <c r="H25" s="460"/>
      <c r="I25" s="460"/>
      <c r="J25" s="461"/>
      <c r="K25" s="457"/>
      <c r="L25" s="449"/>
      <c r="M25" s="460"/>
      <c r="N25" s="460"/>
      <c r="O25" s="461"/>
      <c r="P25" s="458"/>
      <c r="Q25" s="449"/>
      <c r="R25" s="460"/>
      <c r="S25" s="460"/>
      <c r="T25" s="461"/>
      <c r="U25" s="456"/>
      <c r="V25" s="449"/>
      <c r="W25" s="460"/>
      <c r="X25" s="460"/>
      <c r="Y25" s="461"/>
      <c r="Z25" s="165" t="s">
        <v>472</v>
      </c>
      <c r="AA25" s="316"/>
    </row>
    <row r="26" spans="1:27" s="5" customFormat="1" hidden="1">
      <c r="A26" s="46"/>
      <c r="B26" s="47" t="s">
        <v>31</v>
      </c>
      <c r="C26" s="48" t="s">
        <v>21</v>
      </c>
      <c r="D26" s="393">
        <v>272</v>
      </c>
      <c r="E26" s="461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165" t="s">
        <v>472</v>
      </c>
      <c r="AA26" s="316" t="s">
        <v>366</v>
      </c>
    </row>
    <row r="27" spans="1:27" s="5" customFormat="1" hidden="1">
      <c r="A27" s="49"/>
      <c r="B27" s="50" t="s">
        <v>32</v>
      </c>
      <c r="C27" s="51" t="s">
        <v>21</v>
      </c>
      <c r="D27" s="394">
        <v>170</v>
      </c>
      <c r="E27" s="461"/>
      <c r="F27" s="456"/>
      <c r="G27" s="449"/>
      <c r="H27" s="460"/>
      <c r="I27" s="460"/>
      <c r="J27" s="461"/>
      <c r="K27" s="457"/>
      <c r="L27" s="449"/>
      <c r="M27" s="460"/>
      <c r="N27" s="460"/>
      <c r="O27" s="461"/>
      <c r="P27" s="458"/>
      <c r="Q27" s="449"/>
      <c r="R27" s="460"/>
      <c r="S27" s="460"/>
      <c r="T27" s="461"/>
      <c r="U27" s="456"/>
      <c r="V27" s="449"/>
      <c r="W27" s="460"/>
      <c r="X27" s="460"/>
      <c r="Y27" s="461"/>
      <c r="Z27" s="165" t="s">
        <v>472</v>
      </c>
      <c r="AA27" s="316"/>
    </row>
    <row r="28" spans="1:27" s="5" customFormat="1" hidden="1">
      <c r="A28" s="49"/>
      <c r="B28" s="50" t="s">
        <v>33</v>
      </c>
      <c r="C28" s="51" t="s">
        <v>21</v>
      </c>
      <c r="D28" s="394">
        <v>90</v>
      </c>
      <c r="E28" s="461"/>
      <c r="F28" s="456"/>
      <c r="G28" s="449"/>
      <c r="H28" s="460"/>
      <c r="I28" s="460"/>
      <c r="J28" s="461"/>
      <c r="K28" s="457"/>
      <c r="L28" s="449"/>
      <c r="M28" s="460"/>
      <c r="N28" s="460"/>
      <c r="O28" s="461"/>
      <c r="P28" s="458"/>
      <c r="Q28" s="449"/>
      <c r="R28" s="460"/>
      <c r="S28" s="460"/>
      <c r="T28" s="461"/>
      <c r="U28" s="456"/>
      <c r="V28" s="449"/>
      <c r="W28" s="460"/>
      <c r="X28" s="460"/>
      <c r="Y28" s="461"/>
      <c r="Z28" s="165" t="s">
        <v>472</v>
      </c>
      <c r="AA28" s="316"/>
    </row>
    <row r="29" spans="1:27" s="5" customFormat="1" hidden="1">
      <c r="A29" s="49"/>
      <c r="B29" s="50" t="s">
        <v>34</v>
      </c>
      <c r="C29" s="51" t="s">
        <v>21</v>
      </c>
      <c r="D29" s="394">
        <v>12</v>
      </c>
      <c r="E29" s="461"/>
      <c r="F29" s="456"/>
      <c r="G29" s="449"/>
      <c r="H29" s="460"/>
      <c r="I29" s="460"/>
      <c r="J29" s="461"/>
      <c r="K29" s="457"/>
      <c r="L29" s="449"/>
      <c r="M29" s="460"/>
      <c r="N29" s="460"/>
      <c r="O29" s="461"/>
      <c r="P29" s="458"/>
      <c r="Q29" s="449"/>
      <c r="R29" s="460"/>
      <c r="S29" s="460"/>
      <c r="T29" s="461"/>
      <c r="U29" s="456"/>
      <c r="V29" s="449"/>
      <c r="W29" s="460"/>
      <c r="X29" s="460"/>
      <c r="Y29" s="461"/>
      <c r="Z29" s="165" t="s">
        <v>472</v>
      </c>
      <c r="AA29" s="316"/>
    </row>
    <row r="30" spans="1:27" s="5" customFormat="1" hidden="1">
      <c r="A30" s="52"/>
      <c r="B30" s="53" t="s">
        <v>35</v>
      </c>
      <c r="C30" s="54" t="s">
        <v>21</v>
      </c>
      <c r="D30" s="395">
        <v>90</v>
      </c>
      <c r="E30" s="461"/>
      <c r="F30" s="456"/>
      <c r="G30" s="449"/>
      <c r="H30" s="460"/>
      <c r="I30" s="460"/>
      <c r="J30" s="461"/>
      <c r="K30" s="457"/>
      <c r="L30" s="449"/>
      <c r="M30" s="460"/>
      <c r="N30" s="460"/>
      <c r="O30" s="461"/>
      <c r="P30" s="458"/>
      <c r="Q30" s="449"/>
      <c r="R30" s="460"/>
      <c r="S30" s="460"/>
      <c r="T30" s="461"/>
      <c r="U30" s="456"/>
      <c r="V30" s="449"/>
      <c r="W30" s="460"/>
      <c r="X30" s="460"/>
      <c r="Y30" s="461"/>
      <c r="Z30" s="165" t="s">
        <v>472</v>
      </c>
      <c r="AA30" s="316"/>
    </row>
    <row r="31" spans="1:27" s="5" customFormat="1" hidden="1">
      <c r="A31" s="52"/>
      <c r="B31" s="53" t="s">
        <v>36</v>
      </c>
      <c r="C31" s="54" t="s">
        <v>21</v>
      </c>
      <c r="D31" s="394">
        <v>1</v>
      </c>
      <c r="E31" s="461"/>
      <c r="F31" s="456"/>
      <c r="G31" s="449"/>
      <c r="H31" s="460"/>
      <c r="I31" s="460"/>
      <c r="J31" s="461"/>
      <c r="K31" s="457"/>
      <c r="L31" s="449"/>
      <c r="M31" s="460"/>
      <c r="N31" s="460"/>
      <c r="O31" s="461"/>
      <c r="P31" s="458"/>
      <c r="Q31" s="449"/>
      <c r="R31" s="460"/>
      <c r="S31" s="460"/>
      <c r="T31" s="461"/>
      <c r="U31" s="456"/>
      <c r="V31" s="449"/>
      <c r="W31" s="460"/>
      <c r="X31" s="460"/>
      <c r="Y31" s="461"/>
      <c r="Z31" s="165" t="s">
        <v>472</v>
      </c>
      <c r="AA31" s="316"/>
    </row>
    <row r="32" spans="1:27" s="5" customFormat="1" hidden="1">
      <c r="A32" s="46"/>
      <c r="B32" s="47" t="s">
        <v>37</v>
      </c>
      <c r="C32" s="48" t="s">
        <v>21</v>
      </c>
      <c r="D32" s="393">
        <v>290</v>
      </c>
      <c r="E32" s="461"/>
      <c r="F32" s="452"/>
      <c r="G32" s="449"/>
      <c r="H32" s="460"/>
      <c r="I32" s="460"/>
      <c r="J32" s="461"/>
      <c r="K32" s="453"/>
      <c r="L32" s="449"/>
      <c r="M32" s="460"/>
      <c r="N32" s="460"/>
      <c r="O32" s="461"/>
      <c r="P32" s="454"/>
      <c r="Q32" s="449"/>
      <c r="R32" s="460"/>
      <c r="S32" s="460"/>
      <c r="T32" s="461"/>
      <c r="U32" s="452"/>
      <c r="V32" s="449"/>
      <c r="W32" s="460"/>
      <c r="X32" s="460"/>
      <c r="Y32" s="461"/>
      <c r="Z32" s="165" t="s">
        <v>472</v>
      </c>
      <c r="AA32" s="316"/>
    </row>
    <row r="33" spans="1:27" s="5" customFormat="1" hidden="1">
      <c r="A33" s="46"/>
      <c r="B33" s="47" t="s">
        <v>38</v>
      </c>
      <c r="C33" s="48" t="s">
        <v>21</v>
      </c>
      <c r="D33" s="393">
        <v>90</v>
      </c>
      <c r="E33" s="461"/>
      <c r="F33" s="452"/>
      <c r="G33" s="449"/>
      <c r="H33" s="460"/>
      <c r="I33" s="460"/>
      <c r="J33" s="461"/>
      <c r="K33" s="453"/>
      <c r="L33" s="449"/>
      <c r="M33" s="460"/>
      <c r="N33" s="460"/>
      <c r="O33" s="461"/>
      <c r="P33" s="454"/>
      <c r="Q33" s="449"/>
      <c r="R33" s="460"/>
      <c r="S33" s="460"/>
      <c r="T33" s="461"/>
      <c r="U33" s="452"/>
      <c r="V33" s="449"/>
      <c r="W33" s="460"/>
      <c r="X33" s="460"/>
      <c r="Y33" s="461"/>
      <c r="Z33" s="165" t="s">
        <v>472</v>
      </c>
      <c r="AA33" s="316"/>
    </row>
    <row r="34" spans="1:27" s="139" customFormat="1" ht="40.5" hidden="1">
      <c r="A34" s="46"/>
      <c r="B34" s="47" t="s">
        <v>39</v>
      </c>
      <c r="C34" s="48" t="s">
        <v>21</v>
      </c>
      <c r="D34" s="393">
        <v>250</v>
      </c>
      <c r="E34" s="461"/>
      <c r="F34" s="452"/>
      <c r="G34" s="449"/>
      <c r="H34" s="460"/>
      <c r="I34" s="460"/>
      <c r="J34" s="461"/>
      <c r="K34" s="453"/>
      <c r="L34" s="449"/>
      <c r="M34" s="460"/>
      <c r="N34" s="460"/>
      <c r="O34" s="461"/>
      <c r="P34" s="454"/>
      <c r="Q34" s="449"/>
      <c r="R34" s="460"/>
      <c r="S34" s="460"/>
      <c r="T34" s="461"/>
      <c r="U34" s="452"/>
      <c r="V34" s="449"/>
      <c r="W34" s="460"/>
      <c r="X34" s="460"/>
      <c r="Y34" s="461"/>
      <c r="Z34" s="165" t="s">
        <v>472</v>
      </c>
      <c r="AA34" s="320"/>
    </row>
    <row r="35" spans="1:27" s="143" customFormat="1" ht="65.25" hidden="1" customHeight="1">
      <c r="A35" s="140"/>
      <c r="B35" s="141" t="s">
        <v>40</v>
      </c>
      <c r="C35" s="142" t="s">
        <v>21</v>
      </c>
      <c r="D35" s="601">
        <v>1</v>
      </c>
      <c r="E35" s="461"/>
      <c r="F35" s="452"/>
      <c r="G35" s="449"/>
      <c r="H35" s="460"/>
      <c r="I35" s="460"/>
      <c r="J35" s="461"/>
      <c r="K35" s="453"/>
      <c r="L35" s="449"/>
      <c r="M35" s="460"/>
      <c r="N35" s="460"/>
      <c r="O35" s="461"/>
      <c r="P35" s="454"/>
      <c r="Q35" s="449"/>
      <c r="R35" s="460"/>
      <c r="S35" s="460"/>
      <c r="T35" s="461"/>
      <c r="U35" s="452"/>
      <c r="V35" s="449"/>
      <c r="W35" s="460"/>
      <c r="X35" s="460"/>
      <c r="Y35" s="461"/>
      <c r="Z35" s="165" t="s">
        <v>472</v>
      </c>
      <c r="AA35" s="322"/>
    </row>
    <row r="36" spans="1:27" s="147" customFormat="1" ht="36.75" hidden="1" customHeight="1">
      <c r="A36" s="144"/>
      <c r="B36" s="145" t="s">
        <v>41</v>
      </c>
      <c r="C36" s="146" t="s">
        <v>42</v>
      </c>
      <c r="D36" s="602">
        <v>219</v>
      </c>
      <c r="E36" s="461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  <c r="Q36" s="459"/>
      <c r="R36" s="459"/>
      <c r="S36" s="459"/>
      <c r="T36" s="459"/>
      <c r="U36" s="459"/>
      <c r="V36" s="459"/>
      <c r="W36" s="459"/>
      <c r="X36" s="459"/>
      <c r="Y36" s="459"/>
      <c r="Z36" s="165" t="s">
        <v>472</v>
      </c>
      <c r="AA36" s="376" t="s">
        <v>456</v>
      </c>
    </row>
    <row r="37" spans="1:27" s="5" customFormat="1" hidden="1">
      <c r="A37" s="46"/>
      <c r="B37" s="47" t="s">
        <v>43</v>
      </c>
      <c r="C37" s="48" t="s">
        <v>44</v>
      </c>
      <c r="D37" s="396">
        <v>13</v>
      </c>
      <c r="E37" s="461"/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55"/>
      <c r="W37" s="455"/>
      <c r="X37" s="455"/>
      <c r="Y37" s="455"/>
      <c r="Z37" s="165" t="s">
        <v>472</v>
      </c>
      <c r="AA37" s="316" t="s">
        <v>367</v>
      </c>
    </row>
    <row r="38" spans="1:27" s="5" customFormat="1" hidden="1">
      <c r="A38" s="49"/>
      <c r="B38" s="50" t="s">
        <v>45</v>
      </c>
      <c r="C38" s="51" t="s">
        <v>46</v>
      </c>
      <c r="D38" s="395">
        <v>1</v>
      </c>
      <c r="E38" s="461"/>
      <c r="F38" s="456"/>
      <c r="G38" s="449"/>
      <c r="H38" s="460"/>
      <c r="I38" s="460"/>
      <c r="J38" s="461"/>
      <c r="K38" s="457"/>
      <c r="L38" s="449"/>
      <c r="M38" s="460"/>
      <c r="N38" s="460"/>
      <c r="O38" s="461"/>
      <c r="P38" s="458"/>
      <c r="Q38" s="449"/>
      <c r="R38" s="460"/>
      <c r="S38" s="460"/>
      <c r="T38" s="461"/>
      <c r="U38" s="456"/>
      <c r="V38" s="449"/>
      <c r="W38" s="460"/>
      <c r="X38" s="460"/>
      <c r="Y38" s="461"/>
      <c r="Z38" s="165" t="s">
        <v>472</v>
      </c>
      <c r="AA38" s="316"/>
    </row>
    <row r="39" spans="1:27" s="139" customFormat="1" ht="40.5" hidden="1">
      <c r="A39" s="49"/>
      <c r="B39" s="50" t="s">
        <v>47</v>
      </c>
      <c r="C39" s="51" t="s">
        <v>21</v>
      </c>
      <c r="D39" s="395">
        <v>12</v>
      </c>
      <c r="E39" s="461"/>
      <c r="F39" s="456"/>
      <c r="G39" s="449"/>
      <c r="H39" s="460"/>
      <c r="I39" s="460"/>
      <c r="J39" s="461"/>
      <c r="K39" s="457"/>
      <c r="L39" s="449"/>
      <c r="M39" s="460"/>
      <c r="N39" s="460"/>
      <c r="O39" s="461"/>
      <c r="P39" s="458"/>
      <c r="Q39" s="449"/>
      <c r="R39" s="460"/>
      <c r="S39" s="460"/>
      <c r="T39" s="461"/>
      <c r="U39" s="456"/>
      <c r="V39" s="449"/>
      <c r="W39" s="460"/>
      <c r="X39" s="460"/>
      <c r="Y39" s="461"/>
      <c r="Z39" s="165" t="s">
        <v>472</v>
      </c>
      <c r="AA39" s="320"/>
    </row>
    <row r="40" spans="1:27" s="5" customFormat="1" ht="40.5" hidden="1">
      <c r="A40" s="46"/>
      <c r="B40" s="47" t="s">
        <v>48</v>
      </c>
      <c r="C40" s="48" t="s">
        <v>44</v>
      </c>
      <c r="D40" s="396">
        <v>4</v>
      </c>
      <c r="E40" s="461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165" t="s">
        <v>472</v>
      </c>
      <c r="AA40" s="316" t="s">
        <v>368</v>
      </c>
    </row>
    <row r="41" spans="1:27" s="5" customFormat="1" hidden="1">
      <c r="A41" s="49"/>
      <c r="B41" s="50" t="s">
        <v>49</v>
      </c>
      <c r="C41" s="51" t="s">
        <v>46</v>
      </c>
      <c r="D41" s="395">
        <v>1</v>
      </c>
      <c r="E41" s="461"/>
      <c r="F41" s="456"/>
      <c r="G41" s="449"/>
      <c r="H41" s="460"/>
      <c r="I41" s="460"/>
      <c r="J41" s="461"/>
      <c r="K41" s="457"/>
      <c r="L41" s="449"/>
      <c r="M41" s="460"/>
      <c r="N41" s="460"/>
      <c r="O41" s="461"/>
      <c r="P41" s="458"/>
      <c r="Q41" s="449"/>
      <c r="R41" s="460"/>
      <c r="S41" s="460"/>
      <c r="T41" s="461"/>
      <c r="U41" s="456"/>
      <c r="V41" s="449"/>
      <c r="W41" s="460"/>
      <c r="X41" s="460"/>
      <c r="Y41" s="461"/>
      <c r="Z41" s="165" t="s">
        <v>472</v>
      </c>
      <c r="AA41" s="316"/>
    </row>
    <row r="42" spans="1:27" s="139" customFormat="1" ht="60.75" hidden="1">
      <c r="A42" s="49"/>
      <c r="B42" s="50" t="s">
        <v>50</v>
      </c>
      <c r="C42" s="51" t="s">
        <v>21</v>
      </c>
      <c r="D42" s="395">
        <v>3</v>
      </c>
      <c r="E42" s="461"/>
      <c r="F42" s="456"/>
      <c r="G42" s="449"/>
      <c r="H42" s="460"/>
      <c r="I42" s="460"/>
      <c r="J42" s="461"/>
      <c r="K42" s="457"/>
      <c r="L42" s="449"/>
      <c r="M42" s="460"/>
      <c r="N42" s="460"/>
      <c r="O42" s="461"/>
      <c r="P42" s="458"/>
      <c r="Q42" s="449"/>
      <c r="R42" s="460"/>
      <c r="S42" s="460"/>
      <c r="T42" s="461"/>
      <c r="U42" s="456"/>
      <c r="V42" s="449"/>
      <c r="W42" s="460"/>
      <c r="X42" s="460"/>
      <c r="Y42" s="461"/>
      <c r="Z42" s="165" t="s">
        <v>472</v>
      </c>
      <c r="AA42" s="320"/>
    </row>
    <row r="43" spans="1:27" s="139" customFormat="1" hidden="1">
      <c r="A43" s="46"/>
      <c r="B43" s="47" t="s">
        <v>307</v>
      </c>
      <c r="C43" s="48" t="s">
        <v>46</v>
      </c>
      <c r="D43" s="396">
        <v>4</v>
      </c>
      <c r="E43" s="461"/>
      <c r="F43" s="452"/>
      <c r="G43" s="449"/>
      <c r="H43" s="460"/>
      <c r="I43" s="460"/>
      <c r="J43" s="461"/>
      <c r="K43" s="453"/>
      <c r="L43" s="449"/>
      <c r="M43" s="460"/>
      <c r="N43" s="460"/>
      <c r="O43" s="461"/>
      <c r="P43" s="454"/>
      <c r="Q43" s="449"/>
      <c r="R43" s="460"/>
      <c r="S43" s="460"/>
      <c r="T43" s="461"/>
      <c r="U43" s="452"/>
      <c r="V43" s="449"/>
      <c r="W43" s="460"/>
      <c r="X43" s="460"/>
      <c r="Y43" s="461"/>
      <c r="Z43" s="165" t="s">
        <v>472</v>
      </c>
      <c r="AA43" s="320"/>
    </row>
    <row r="44" spans="1:27" s="139" customFormat="1" hidden="1">
      <c r="A44" s="46"/>
      <c r="B44" s="47" t="s">
        <v>308</v>
      </c>
      <c r="C44" s="48"/>
      <c r="D44" s="396"/>
      <c r="E44" s="461"/>
      <c r="F44" s="452"/>
      <c r="G44" s="449"/>
      <c r="H44" s="460"/>
      <c r="I44" s="460"/>
      <c r="J44" s="461"/>
      <c r="K44" s="453"/>
      <c r="L44" s="449"/>
      <c r="M44" s="460"/>
      <c r="N44" s="460"/>
      <c r="O44" s="461"/>
      <c r="P44" s="454"/>
      <c r="Q44" s="449"/>
      <c r="R44" s="460"/>
      <c r="S44" s="460"/>
      <c r="T44" s="461"/>
      <c r="U44" s="452"/>
      <c r="V44" s="449"/>
      <c r="W44" s="460"/>
      <c r="X44" s="460"/>
      <c r="Y44" s="461"/>
      <c r="Z44" s="165" t="s">
        <v>472</v>
      </c>
      <c r="AA44" s="320"/>
    </row>
    <row r="45" spans="1:27" s="139" customFormat="1" ht="40.5" hidden="1">
      <c r="A45" s="46"/>
      <c r="B45" s="47" t="s">
        <v>51</v>
      </c>
      <c r="C45" s="48" t="s">
        <v>46</v>
      </c>
      <c r="D45" s="396">
        <v>1</v>
      </c>
      <c r="E45" s="461"/>
      <c r="F45" s="452"/>
      <c r="G45" s="449"/>
      <c r="H45" s="460"/>
      <c r="I45" s="460"/>
      <c r="J45" s="461"/>
      <c r="K45" s="453"/>
      <c r="L45" s="449"/>
      <c r="M45" s="460"/>
      <c r="N45" s="460"/>
      <c r="O45" s="461"/>
      <c r="P45" s="454"/>
      <c r="Q45" s="449"/>
      <c r="R45" s="460"/>
      <c r="S45" s="460"/>
      <c r="T45" s="461"/>
      <c r="U45" s="452"/>
      <c r="V45" s="449"/>
      <c r="W45" s="460"/>
      <c r="X45" s="460"/>
      <c r="Y45" s="461"/>
      <c r="Z45" s="165" t="s">
        <v>472</v>
      </c>
      <c r="AA45" s="320"/>
    </row>
    <row r="46" spans="1:27" s="5" customFormat="1" hidden="1">
      <c r="A46" s="46"/>
      <c r="B46" s="47" t="s">
        <v>52</v>
      </c>
      <c r="C46" s="48" t="s">
        <v>46</v>
      </c>
      <c r="D46" s="396">
        <v>4</v>
      </c>
      <c r="E46" s="461"/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  <c r="Z46" s="165" t="s">
        <v>472</v>
      </c>
      <c r="AA46" s="316" t="s">
        <v>369</v>
      </c>
    </row>
    <row r="47" spans="1:27" s="139" customFormat="1" ht="40.5" hidden="1">
      <c r="A47" s="58"/>
      <c r="B47" s="59" t="s">
        <v>53</v>
      </c>
      <c r="C47" s="60" t="s">
        <v>46</v>
      </c>
      <c r="D47" s="395">
        <v>1</v>
      </c>
      <c r="E47" s="461"/>
      <c r="F47" s="456"/>
      <c r="G47" s="449"/>
      <c r="H47" s="460"/>
      <c r="I47" s="460"/>
      <c r="J47" s="461"/>
      <c r="K47" s="457"/>
      <c r="L47" s="449"/>
      <c r="M47" s="460"/>
      <c r="N47" s="460"/>
      <c r="O47" s="461"/>
      <c r="P47" s="458"/>
      <c r="Q47" s="449"/>
      <c r="R47" s="460"/>
      <c r="S47" s="460"/>
      <c r="T47" s="461"/>
      <c r="U47" s="456"/>
      <c r="V47" s="449"/>
      <c r="W47" s="460"/>
      <c r="X47" s="460"/>
      <c r="Y47" s="461"/>
      <c r="Z47" s="165" t="s">
        <v>472</v>
      </c>
      <c r="AA47" s="320"/>
    </row>
    <row r="48" spans="1:27" s="139" customFormat="1" ht="19.5" hidden="1" customHeight="1">
      <c r="A48" s="58"/>
      <c r="B48" s="59" t="s">
        <v>309</v>
      </c>
      <c r="C48" s="60" t="s">
        <v>21</v>
      </c>
      <c r="D48" s="395">
        <v>3</v>
      </c>
      <c r="E48" s="461"/>
      <c r="F48" s="456"/>
      <c r="G48" s="449"/>
      <c r="H48" s="460"/>
      <c r="I48" s="460"/>
      <c r="J48" s="461"/>
      <c r="K48" s="457"/>
      <c r="L48" s="449"/>
      <c r="M48" s="460"/>
      <c r="N48" s="460"/>
      <c r="O48" s="461"/>
      <c r="P48" s="458"/>
      <c r="Q48" s="449"/>
      <c r="R48" s="460"/>
      <c r="S48" s="460"/>
      <c r="T48" s="461"/>
      <c r="U48" s="456"/>
      <c r="V48" s="449"/>
      <c r="W48" s="460"/>
      <c r="X48" s="460"/>
      <c r="Y48" s="461"/>
      <c r="Z48" s="165" t="s">
        <v>472</v>
      </c>
      <c r="AA48" s="320"/>
    </row>
    <row r="49" spans="1:27" s="139" customFormat="1" hidden="1">
      <c r="A49" s="58"/>
      <c r="B49" s="59" t="s">
        <v>310</v>
      </c>
      <c r="C49" s="60"/>
      <c r="D49" s="395"/>
      <c r="E49" s="461"/>
      <c r="F49" s="456"/>
      <c r="G49" s="449"/>
      <c r="H49" s="460"/>
      <c r="I49" s="460"/>
      <c r="J49" s="461"/>
      <c r="K49" s="457"/>
      <c r="L49" s="449"/>
      <c r="M49" s="460"/>
      <c r="N49" s="460"/>
      <c r="O49" s="461"/>
      <c r="P49" s="458"/>
      <c r="Q49" s="449"/>
      <c r="R49" s="460"/>
      <c r="S49" s="460"/>
      <c r="T49" s="461"/>
      <c r="U49" s="456"/>
      <c r="V49" s="449"/>
      <c r="W49" s="460"/>
      <c r="X49" s="460"/>
      <c r="Y49" s="461"/>
      <c r="Z49" s="165" t="s">
        <v>472</v>
      </c>
    </row>
    <row r="50" spans="1:27" s="5" customFormat="1" hidden="1">
      <c r="A50" s="46"/>
      <c r="B50" s="47" t="s">
        <v>54</v>
      </c>
      <c r="C50" s="48" t="s">
        <v>258</v>
      </c>
      <c r="D50" s="396">
        <v>5</v>
      </c>
      <c r="E50" s="461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165" t="s">
        <v>472</v>
      </c>
      <c r="AA50" s="320" t="s">
        <v>370</v>
      </c>
    </row>
    <row r="51" spans="1:27" s="139" customFormat="1" ht="40.5" hidden="1">
      <c r="A51" s="49"/>
      <c r="B51" s="50" t="s">
        <v>55</v>
      </c>
      <c r="C51" s="51" t="s">
        <v>258</v>
      </c>
      <c r="D51" s="395">
        <v>5</v>
      </c>
      <c r="E51" s="461"/>
      <c r="F51" s="456"/>
      <c r="G51" s="449"/>
      <c r="H51" s="460"/>
      <c r="I51" s="460"/>
      <c r="J51" s="461"/>
      <c r="K51" s="457"/>
      <c r="L51" s="449"/>
      <c r="M51" s="460"/>
      <c r="N51" s="460"/>
      <c r="O51" s="461"/>
      <c r="P51" s="458"/>
      <c r="Q51" s="449"/>
      <c r="R51" s="460"/>
      <c r="S51" s="460"/>
      <c r="T51" s="461"/>
      <c r="U51" s="456"/>
      <c r="V51" s="449"/>
      <c r="W51" s="460"/>
      <c r="X51" s="460"/>
      <c r="Y51" s="461"/>
      <c r="Z51" s="165" t="s">
        <v>472</v>
      </c>
      <c r="AA51" s="320"/>
    </row>
    <row r="52" spans="1:27" s="139" customFormat="1" ht="40.5" hidden="1">
      <c r="A52" s="46"/>
      <c r="B52" s="47" t="s">
        <v>56</v>
      </c>
      <c r="C52" s="48" t="s">
        <v>21</v>
      </c>
      <c r="D52" s="396">
        <v>2</v>
      </c>
      <c r="E52" s="461"/>
      <c r="F52" s="452"/>
      <c r="G52" s="449"/>
      <c r="H52" s="460"/>
      <c r="I52" s="460"/>
      <c r="J52" s="461"/>
      <c r="K52" s="453"/>
      <c r="L52" s="449"/>
      <c r="M52" s="460"/>
      <c r="N52" s="460"/>
      <c r="O52" s="461"/>
      <c r="P52" s="454"/>
      <c r="Q52" s="449"/>
      <c r="R52" s="460"/>
      <c r="S52" s="460"/>
      <c r="T52" s="461"/>
      <c r="U52" s="452"/>
      <c r="V52" s="449"/>
      <c r="W52" s="460"/>
      <c r="X52" s="460"/>
      <c r="Y52" s="461"/>
      <c r="Z52" s="165" t="s">
        <v>472</v>
      </c>
      <c r="AA52" s="320"/>
    </row>
    <row r="53" spans="1:27" s="5" customFormat="1" hidden="1">
      <c r="A53" s="46"/>
      <c r="B53" s="47" t="s">
        <v>259</v>
      </c>
      <c r="C53" s="48" t="s">
        <v>21</v>
      </c>
      <c r="D53" s="396">
        <v>184</v>
      </c>
      <c r="E53" s="461"/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55"/>
      <c r="R53" s="455"/>
      <c r="S53" s="455"/>
      <c r="T53" s="455"/>
      <c r="U53" s="455"/>
      <c r="V53" s="455"/>
      <c r="W53" s="455"/>
      <c r="X53" s="455"/>
      <c r="Y53" s="455"/>
      <c r="Z53" s="165" t="s">
        <v>472</v>
      </c>
      <c r="AA53" s="316" t="s">
        <v>371</v>
      </c>
    </row>
    <row r="54" spans="1:27" s="5" customFormat="1" hidden="1">
      <c r="A54" s="49"/>
      <c r="B54" s="50" t="s">
        <v>57</v>
      </c>
      <c r="C54" s="51" t="s">
        <v>21</v>
      </c>
      <c r="D54" s="395">
        <v>24</v>
      </c>
      <c r="E54" s="461"/>
      <c r="F54" s="456"/>
      <c r="G54" s="449"/>
      <c r="H54" s="460"/>
      <c r="I54" s="460"/>
      <c r="J54" s="461"/>
      <c r="K54" s="457"/>
      <c r="L54" s="449"/>
      <c r="M54" s="460"/>
      <c r="N54" s="460"/>
      <c r="O54" s="461"/>
      <c r="P54" s="458"/>
      <c r="Q54" s="449"/>
      <c r="R54" s="460"/>
      <c r="S54" s="460"/>
      <c r="T54" s="461"/>
      <c r="U54" s="456"/>
      <c r="V54" s="449"/>
      <c r="W54" s="460"/>
      <c r="X54" s="460"/>
      <c r="Y54" s="461"/>
      <c r="Z54" s="165" t="s">
        <v>472</v>
      </c>
      <c r="AA54" s="316"/>
    </row>
    <row r="55" spans="1:27" s="5" customFormat="1" hidden="1">
      <c r="A55" s="49"/>
      <c r="B55" s="61" t="s">
        <v>58</v>
      </c>
      <c r="C55" s="62" t="s">
        <v>21</v>
      </c>
      <c r="D55" s="395">
        <v>60</v>
      </c>
      <c r="E55" s="461"/>
      <c r="F55" s="456"/>
      <c r="G55" s="449"/>
      <c r="H55" s="460"/>
      <c r="I55" s="460"/>
      <c r="J55" s="461"/>
      <c r="K55" s="457"/>
      <c r="L55" s="449"/>
      <c r="M55" s="460"/>
      <c r="N55" s="460"/>
      <c r="O55" s="461"/>
      <c r="P55" s="458"/>
      <c r="Q55" s="449"/>
      <c r="R55" s="460"/>
      <c r="S55" s="460"/>
      <c r="T55" s="461"/>
      <c r="U55" s="456"/>
      <c r="V55" s="449"/>
      <c r="W55" s="460"/>
      <c r="X55" s="460"/>
      <c r="Y55" s="461"/>
      <c r="Z55" s="165" t="s">
        <v>472</v>
      </c>
      <c r="AA55" s="316"/>
    </row>
    <row r="56" spans="1:27" s="5" customFormat="1" hidden="1">
      <c r="A56" s="49"/>
      <c r="B56" s="50" t="s">
        <v>59</v>
      </c>
      <c r="C56" s="51" t="s">
        <v>21</v>
      </c>
      <c r="D56" s="397">
        <v>100</v>
      </c>
      <c r="E56" s="461"/>
      <c r="F56" s="457"/>
      <c r="G56" s="449"/>
      <c r="H56" s="460"/>
      <c r="I56" s="460"/>
      <c r="J56" s="461"/>
      <c r="K56" s="457"/>
      <c r="L56" s="449"/>
      <c r="M56" s="460"/>
      <c r="N56" s="460"/>
      <c r="O56" s="461"/>
      <c r="P56" s="457"/>
      <c r="Q56" s="449"/>
      <c r="R56" s="460"/>
      <c r="S56" s="460"/>
      <c r="T56" s="461"/>
      <c r="U56" s="456"/>
      <c r="V56" s="449"/>
      <c r="W56" s="460"/>
      <c r="X56" s="460"/>
      <c r="Y56" s="461"/>
      <c r="Z56" s="165" t="s">
        <v>472</v>
      </c>
      <c r="AA56" s="316"/>
    </row>
    <row r="57" spans="1:27" s="21" customFormat="1" hidden="1">
      <c r="A57" s="63"/>
      <c r="B57" s="64" t="s">
        <v>260</v>
      </c>
      <c r="C57" s="65" t="s">
        <v>60</v>
      </c>
      <c r="D57" s="603">
        <v>1</v>
      </c>
      <c r="E57" s="461"/>
      <c r="F57" s="462"/>
      <c r="G57" s="449"/>
      <c r="H57" s="460"/>
      <c r="I57" s="460"/>
      <c r="J57" s="461"/>
      <c r="K57" s="463"/>
      <c r="L57" s="449"/>
      <c r="M57" s="460"/>
      <c r="N57" s="460"/>
      <c r="O57" s="461"/>
      <c r="P57" s="464"/>
      <c r="Q57" s="449"/>
      <c r="R57" s="460"/>
      <c r="S57" s="460"/>
      <c r="T57" s="461"/>
      <c r="U57" s="465"/>
      <c r="V57" s="449"/>
      <c r="W57" s="460"/>
      <c r="X57" s="460"/>
      <c r="Y57" s="461"/>
      <c r="Z57" s="165" t="s">
        <v>472</v>
      </c>
      <c r="AA57" s="323"/>
    </row>
    <row r="58" spans="1:27" s="21" customFormat="1" hidden="1">
      <c r="A58" s="66"/>
      <c r="B58" s="67" t="s">
        <v>261</v>
      </c>
      <c r="C58" s="68" t="s">
        <v>61</v>
      </c>
      <c r="D58" s="604">
        <v>1</v>
      </c>
      <c r="E58" s="660"/>
      <c r="F58" s="466"/>
      <c r="G58" s="467"/>
      <c r="H58" s="664"/>
      <c r="I58" s="664"/>
      <c r="J58" s="665"/>
      <c r="K58" s="468"/>
      <c r="L58" s="467"/>
      <c r="M58" s="664"/>
      <c r="N58" s="664"/>
      <c r="O58" s="665"/>
      <c r="P58" s="469"/>
      <c r="Q58" s="467"/>
      <c r="R58" s="664"/>
      <c r="S58" s="664"/>
      <c r="T58" s="665"/>
      <c r="U58" s="470"/>
      <c r="V58" s="467"/>
      <c r="W58" s="664"/>
      <c r="X58" s="664"/>
      <c r="Y58" s="666"/>
      <c r="Z58" s="165" t="s">
        <v>472</v>
      </c>
      <c r="AA58" s="323"/>
    </row>
    <row r="59" spans="1:27" ht="21" thickTop="1">
      <c r="A59" s="237" t="s">
        <v>63</v>
      </c>
      <c r="B59" s="106" t="s">
        <v>64</v>
      </c>
      <c r="C59" s="107"/>
      <c r="D59" s="605"/>
      <c r="E59" s="667"/>
      <c r="F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9"/>
      <c r="R59" s="669"/>
      <c r="S59" s="669"/>
      <c r="T59" s="668"/>
      <c r="U59" s="669"/>
      <c r="V59" s="669"/>
      <c r="W59" s="669"/>
      <c r="X59" s="669"/>
      <c r="Y59" s="668"/>
      <c r="Z59" s="653" t="s">
        <v>355</v>
      </c>
      <c r="AA59" s="324"/>
    </row>
    <row r="60" spans="1:27">
      <c r="A60" s="108"/>
      <c r="B60" s="204" t="s">
        <v>65</v>
      </c>
      <c r="C60" s="175"/>
      <c r="D60" s="606"/>
      <c r="E60" s="670"/>
      <c r="F60" s="670"/>
      <c r="G60" s="670"/>
      <c r="H60" s="670"/>
      <c r="I60" s="670"/>
      <c r="J60" s="670"/>
      <c r="K60" s="670"/>
      <c r="L60" s="670"/>
      <c r="M60" s="670"/>
      <c r="N60" s="670"/>
      <c r="O60" s="670"/>
      <c r="P60" s="670"/>
      <c r="Q60" s="671"/>
      <c r="R60" s="671"/>
      <c r="S60" s="671"/>
      <c r="T60" s="670"/>
      <c r="U60" s="671"/>
      <c r="V60" s="671"/>
      <c r="W60" s="671"/>
      <c r="X60" s="671"/>
      <c r="Y60" s="670"/>
      <c r="Z60" s="278"/>
      <c r="AA60" s="325"/>
    </row>
    <row r="61" spans="1:27" ht="81">
      <c r="A61" s="109"/>
      <c r="B61" s="205" t="s">
        <v>337</v>
      </c>
      <c r="C61" s="176" t="s">
        <v>66</v>
      </c>
      <c r="D61" s="607">
        <v>90</v>
      </c>
      <c r="E61" s="440">
        <f t="shared" ref="E61:E62" si="0">SUM(G61,L61,Q61,V61)</f>
        <v>0.32338590718257121</v>
      </c>
      <c r="F61" s="679">
        <v>0</v>
      </c>
      <c r="G61" s="680">
        <f>SUM(H61:J61)</f>
        <v>3.6877340292749347E-2</v>
      </c>
      <c r="H61" s="680">
        <f t="shared" ref="H61:J61" si="1">SUM(H70*100/35252)</f>
        <v>5.6734369681152846E-3</v>
      </c>
      <c r="I61" s="680">
        <f t="shared" si="1"/>
        <v>2.8367184840576423E-3</v>
      </c>
      <c r="J61" s="681">
        <f t="shared" si="1"/>
        <v>2.8367184840576421E-2</v>
      </c>
      <c r="K61" s="679">
        <v>45</v>
      </c>
      <c r="L61" s="680">
        <f>SUM(M61:O61)</f>
        <v>0.28650856688982185</v>
      </c>
      <c r="M61" s="681">
        <f t="shared" ref="M61:O61" si="2">SUM(M70*100/35252)</f>
        <v>0.28650856688982185</v>
      </c>
      <c r="N61" s="681">
        <f t="shared" si="2"/>
        <v>0</v>
      </c>
      <c r="O61" s="681">
        <f t="shared" si="2"/>
        <v>0</v>
      </c>
      <c r="P61" s="679">
        <v>0</v>
      </c>
      <c r="Q61" s="680">
        <f>SUM(R61:T61)</f>
        <v>0</v>
      </c>
      <c r="R61" s="681">
        <f t="shared" ref="R61:T61" si="3">SUM(R70*100/35252)</f>
        <v>0</v>
      </c>
      <c r="S61" s="681">
        <f t="shared" si="3"/>
        <v>0</v>
      </c>
      <c r="T61" s="681">
        <f t="shared" si="3"/>
        <v>0</v>
      </c>
      <c r="U61" s="682">
        <v>90</v>
      </c>
      <c r="V61" s="680">
        <f>SUM(W61:Y61)</f>
        <v>0</v>
      </c>
      <c r="W61" s="681">
        <f t="shared" ref="W61:Y61" si="4">SUM(W70*100/35252)</f>
        <v>0</v>
      </c>
      <c r="X61" s="681">
        <f t="shared" si="4"/>
        <v>0</v>
      </c>
      <c r="Y61" s="681">
        <f t="shared" si="4"/>
        <v>0</v>
      </c>
      <c r="Z61" s="277" t="s">
        <v>495</v>
      </c>
      <c r="AA61" s="326" t="s">
        <v>372</v>
      </c>
    </row>
    <row r="62" spans="1:27" ht="60.75">
      <c r="A62" s="109"/>
      <c r="B62" s="205" t="s">
        <v>331</v>
      </c>
      <c r="C62" s="176" t="s">
        <v>66</v>
      </c>
      <c r="D62" s="607">
        <v>90</v>
      </c>
      <c r="E62" s="440">
        <f t="shared" si="0"/>
        <v>6.124388785999157E-3</v>
      </c>
      <c r="F62" s="682" t="s">
        <v>496</v>
      </c>
      <c r="G62" s="680">
        <f>SUM(H62:J62)</f>
        <v>5.389462131679258E-3</v>
      </c>
      <c r="H62" s="680">
        <f t="shared" ref="H62:J62" si="5">SUM(H155*100/408204)</f>
        <v>1.714828860079764E-3</v>
      </c>
      <c r="I62" s="680">
        <f t="shared" si="5"/>
        <v>7.3492665431989883E-4</v>
      </c>
      <c r="J62" s="680">
        <f t="shared" si="5"/>
        <v>2.9397066172795953E-3</v>
      </c>
      <c r="K62" s="679">
        <v>45</v>
      </c>
      <c r="L62" s="680">
        <f>SUM(M62:O62)</f>
        <v>7.3492665431989883E-4</v>
      </c>
      <c r="M62" s="680">
        <f t="shared" ref="M62:O62" si="6">SUM(M155*100/408204)</f>
        <v>7.3492665431989883E-4</v>
      </c>
      <c r="N62" s="680">
        <f t="shared" si="6"/>
        <v>0</v>
      </c>
      <c r="O62" s="680">
        <f t="shared" si="6"/>
        <v>0</v>
      </c>
      <c r="P62" s="679">
        <v>0</v>
      </c>
      <c r="Q62" s="680">
        <f>SUM(R62:T62)</f>
        <v>0</v>
      </c>
      <c r="R62" s="680">
        <f t="shared" ref="R62:T62" si="7">SUM(R155*100/408204)</f>
        <v>0</v>
      </c>
      <c r="S62" s="680">
        <f t="shared" si="7"/>
        <v>0</v>
      </c>
      <c r="T62" s="680">
        <f t="shared" si="7"/>
        <v>0</v>
      </c>
      <c r="U62" s="682">
        <v>90</v>
      </c>
      <c r="V62" s="680">
        <f>SUM(W62:Y62)</f>
        <v>0</v>
      </c>
      <c r="W62" s="680">
        <f t="shared" ref="W62:Y62" si="8">SUM(W155*100/408204)</f>
        <v>0</v>
      </c>
      <c r="X62" s="680">
        <f t="shared" si="8"/>
        <v>0</v>
      </c>
      <c r="Y62" s="680">
        <f t="shared" si="8"/>
        <v>0</v>
      </c>
      <c r="Z62" s="278" t="s">
        <v>480</v>
      </c>
      <c r="AA62" s="327" t="s">
        <v>373</v>
      </c>
    </row>
    <row r="63" spans="1:27" hidden="1">
      <c r="A63" s="108"/>
      <c r="B63" s="204" t="s">
        <v>16</v>
      </c>
      <c r="C63" s="177"/>
      <c r="D63" s="606"/>
      <c r="E63" s="670"/>
      <c r="F63" s="670"/>
      <c r="G63" s="670"/>
      <c r="H63" s="670"/>
      <c r="I63" s="670"/>
      <c r="J63" s="670"/>
      <c r="K63" s="670"/>
      <c r="L63" s="670"/>
      <c r="M63" s="670"/>
      <c r="N63" s="670"/>
      <c r="O63" s="670"/>
      <c r="P63" s="670"/>
      <c r="Q63" s="671"/>
      <c r="R63" s="671"/>
      <c r="S63" s="671"/>
      <c r="T63" s="670"/>
      <c r="U63" s="671"/>
      <c r="V63" s="672"/>
      <c r="W63" s="672"/>
      <c r="X63" s="672"/>
      <c r="Y63" s="673"/>
      <c r="Z63" s="279"/>
      <c r="AA63" s="327"/>
    </row>
    <row r="64" spans="1:27" hidden="1">
      <c r="A64" s="108"/>
      <c r="B64" s="206" t="s">
        <v>353</v>
      </c>
      <c r="C64" s="178" t="s">
        <v>18</v>
      </c>
      <c r="D64" s="608">
        <v>4.4000000000000004</v>
      </c>
      <c r="E64" s="461"/>
      <c r="F64" s="674"/>
      <c r="G64" s="675"/>
      <c r="H64" s="460"/>
      <c r="I64" s="460"/>
      <c r="J64" s="461"/>
      <c r="K64" s="674"/>
      <c r="L64" s="675"/>
      <c r="M64" s="460"/>
      <c r="N64" s="460"/>
      <c r="O64" s="461"/>
      <c r="P64" s="674"/>
      <c r="Q64" s="675"/>
      <c r="R64" s="460"/>
      <c r="S64" s="460"/>
      <c r="T64" s="461"/>
      <c r="U64" s="676"/>
      <c r="V64" s="675"/>
      <c r="W64" s="460"/>
      <c r="X64" s="460"/>
      <c r="Y64" s="461"/>
      <c r="Z64" s="278" t="s">
        <v>356</v>
      </c>
      <c r="AA64" s="327" t="s">
        <v>362</v>
      </c>
    </row>
    <row r="65" spans="1:27" hidden="1">
      <c r="A65" s="108"/>
      <c r="B65" s="204" t="s">
        <v>67</v>
      </c>
      <c r="C65" s="177"/>
      <c r="D65" s="606"/>
      <c r="E65" s="670"/>
      <c r="F65" s="670"/>
      <c r="G65" s="670"/>
      <c r="H65" s="670"/>
      <c r="I65" s="670"/>
      <c r="J65" s="670"/>
      <c r="K65" s="670"/>
      <c r="L65" s="670"/>
      <c r="M65" s="670"/>
      <c r="N65" s="670"/>
      <c r="O65" s="670"/>
      <c r="P65" s="670"/>
      <c r="Q65" s="671"/>
      <c r="R65" s="671"/>
      <c r="S65" s="671"/>
      <c r="T65" s="670"/>
      <c r="U65" s="671"/>
      <c r="V65" s="672"/>
      <c r="W65" s="672"/>
      <c r="X65" s="672"/>
      <c r="Y65" s="673"/>
      <c r="Z65" s="279"/>
      <c r="AA65" s="327"/>
    </row>
    <row r="66" spans="1:27" ht="40.5" hidden="1">
      <c r="A66" s="108"/>
      <c r="B66" s="207" t="s">
        <v>220</v>
      </c>
      <c r="C66" s="178" t="s">
        <v>68</v>
      </c>
      <c r="D66" s="609" t="s">
        <v>281</v>
      </c>
      <c r="E66" s="461"/>
      <c r="F66" s="674"/>
      <c r="G66" s="675"/>
      <c r="H66" s="460"/>
      <c r="I66" s="460"/>
      <c r="J66" s="461"/>
      <c r="K66" s="677"/>
      <c r="L66" s="675"/>
      <c r="M66" s="460"/>
      <c r="N66" s="460"/>
      <c r="O66" s="461"/>
      <c r="P66" s="674"/>
      <c r="Q66" s="675"/>
      <c r="R66" s="460"/>
      <c r="S66" s="460"/>
      <c r="T66" s="461"/>
      <c r="U66" s="676"/>
      <c r="V66" s="675"/>
      <c r="W66" s="460"/>
      <c r="X66" s="460"/>
      <c r="Y66" s="461"/>
      <c r="Z66" s="278" t="s">
        <v>356</v>
      </c>
      <c r="AA66" s="327" t="s">
        <v>362</v>
      </c>
    </row>
    <row r="67" spans="1:27" ht="79.5" hidden="1" customHeight="1">
      <c r="A67" s="306"/>
      <c r="B67" s="307" t="s">
        <v>263</v>
      </c>
      <c r="C67" s="308" t="s">
        <v>66</v>
      </c>
      <c r="D67" s="610">
        <v>100</v>
      </c>
      <c r="E67" s="461"/>
      <c r="F67" s="678"/>
      <c r="G67" s="675"/>
      <c r="H67" s="460"/>
      <c r="I67" s="460"/>
      <c r="J67" s="461"/>
      <c r="K67" s="678"/>
      <c r="L67" s="675"/>
      <c r="M67" s="460"/>
      <c r="N67" s="460"/>
      <c r="O67" s="461"/>
      <c r="P67" s="678"/>
      <c r="Q67" s="675"/>
      <c r="R67" s="460"/>
      <c r="S67" s="460"/>
      <c r="T67" s="461"/>
      <c r="U67" s="675"/>
      <c r="V67" s="675"/>
      <c r="W67" s="460"/>
      <c r="X67" s="460"/>
      <c r="Y67" s="461"/>
      <c r="Z67" s="278" t="s">
        <v>356</v>
      </c>
      <c r="AA67" s="327" t="s">
        <v>362</v>
      </c>
    </row>
    <row r="68" spans="1:27" ht="6.75" customHeight="1">
      <c r="A68" s="309"/>
      <c r="B68" s="310"/>
      <c r="C68" s="311"/>
      <c r="D68" s="398"/>
      <c r="E68" s="386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6"/>
      <c r="R68" s="386"/>
      <c r="S68" s="386"/>
      <c r="T68" s="385"/>
      <c r="U68" s="386"/>
      <c r="V68" s="386"/>
      <c r="W68" s="386"/>
      <c r="X68" s="386"/>
      <c r="Y68" s="386"/>
      <c r="Z68" s="654"/>
      <c r="AA68" s="325"/>
    </row>
    <row r="69" spans="1:27">
      <c r="A69" s="110"/>
      <c r="B69" s="208" t="s">
        <v>69</v>
      </c>
      <c r="C69" s="179"/>
      <c r="D69" s="399"/>
      <c r="E69" s="471"/>
      <c r="F69" s="471"/>
      <c r="G69" s="471"/>
      <c r="H69" s="471"/>
      <c r="I69" s="471"/>
      <c r="J69" s="471"/>
      <c r="K69" s="472"/>
      <c r="L69" s="473"/>
      <c r="M69" s="473"/>
      <c r="N69" s="473"/>
      <c r="O69" s="473"/>
      <c r="P69" s="473"/>
      <c r="Q69" s="474"/>
      <c r="R69" s="471"/>
      <c r="S69" s="471"/>
      <c r="T69" s="472"/>
      <c r="U69" s="471"/>
      <c r="V69" s="471"/>
      <c r="W69" s="471"/>
      <c r="X69" s="471"/>
      <c r="Y69" s="471"/>
      <c r="Z69" s="655"/>
      <c r="AA69" s="328"/>
    </row>
    <row r="70" spans="1:27" ht="60.75">
      <c r="A70" s="111"/>
      <c r="B70" s="209" t="s">
        <v>303</v>
      </c>
      <c r="C70" s="175" t="s">
        <v>70</v>
      </c>
      <c r="D70" s="611">
        <v>35252</v>
      </c>
      <c r="E70" s="440">
        <f t="shared" ref="E70:E127" si="9">SUM(G70,L70,Q70,V70)</f>
        <v>114</v>
      </c>
      <c r="F70" s="475">
        <f t="shared" ref="F70:Y70" si="10">SUM(F106+F94+F85+F84+F71)</f>
        <v>50</v>
      </c>
      <c r="G70" s="475">
        <f t="shared" si="10"/>
        <v>13</v>
      </c>
      <c r="H70" s="475">
        <f t="shared" si="10"/>
        <v>2</v>
      </c>
      <c r="I70" s="475">
        <f t="shared" si="10"/>
        <v>1</v>
      </c>
      <c r="J70" s="475">
        <f t="shared" si="10"/>
        <v>10</v>
      </c>
      <c r="K70" s="475">
        <f t="shared" si="10"/>
        <v>70</v>
      </c>
      <c r="L70" s="475">
        <f t="shared" si="10"/>
        <v>101</v>
      </c>
      <c r="M70" s="475">
        <f t="shared" si="10"/>
        <v>101</v>
      </c>
      <c r="N70" s="475">
        <f t="shared" si="10"/>
        <v>0</v>
      </c>
      <c r="O70" s="475">
        <f t="shared" si="10"/>
        <v>0</v>
      </c>
      <c r="P70" s="475">
        <f t="shared" si="10"/>
        <v>80</v>
      </c>
      <c r="Q70" s="475">
        <f t="shared" si="10"/>
        <v>0</v>
      </c>
      <c r="R70" s="475">
        <f t="shared" si="10"/>
        <v>0</v>
      </c>
      <c r="S70" s="475">
        <f t="shared" si="10"/>
        <v>0</v>
      </c>
      <c r="T70" s="475">
        <f t="shared" si="10"/>
        <v>0</v>
      </c>
      <c r="U70" s="475">
        <f t="shared" si="10"/>
        <v>70</v>
      </c>
      <c r="V70" s="475">
        <f t="shared" si="10"/>
        <v>0</v>
      </c>
      <c r="W70" s="475">
        <f t="shared" si="10"/>
        <v>0</v>
      </c>
      <c r="X70" s="475">
        <f t="shared" si="10"/>
        <v>0</v>
      </c>
      <c r="Y70" s="475">
        <f t="shared" si="10"/>
        <v>0</v>
      </c>
      <c r="Z70" s="160"/>
      <c r="AA70" s="329" t="s">
        <v>462</v>
      </c>
    </row>
    <row r="71" spans="1:27" hidden="1">
      <c r="A71" s="112"/>
      <c r="B71" s="210" t="s">
        <v>71</v>
      </c>
      <c r="C71" s="180" t="s">
        <v>72</v>
      </c>
      <c r="D71" s="400">
        <v>25949</v>
      </c>
      <c r="E71" s="461"/>
      <c r="F71" s="476"/>
      <c r="G71" s="476"/>
      <c r="H71" s="476"/>
      <c r="I71" s="476"/>
      <c r="J71" s="476"/>
      <c r="K71" s="476"/>
      <c r="L71" s="476"/>
      <c r="M71" s="476"/>
      <c r="N71" s="476"/>
      <c r="O71" s="476"/>
      <c r="P71" s="476"/>
      <c r="Q71" s="476"/>
      <c r="R71" s="476"/>
      <c r="S71" s="476"/>
      <c r="T71" s="476"/>
      <c r="U71" s="476"/>
      <c r="V71" s="476"/>
      <c r="W71" s="476"/>
      <c r="X71" s="476"/>
      <c r="Y71" s="476"/>
      <c r="Z71" s="160" t="s">
        <v>468</v>
      </c>
      <c r="AA71" s="330" t="s">
        <v>463</v>
      </c>
    </row>
    <row r="72" spans="1:27" hidden="1">
      <c r="A72" s="113"/>
      <c r="B72" s="211" t="s">
        <v>73</v>
      </c>
      <c r="C72" s="176" t="s">
        <v>72</v>
      </c>
      <c r="D72" s="401">
        <v>10349</v>
      </c>
      <c r="E72" s="461"/>
      <c r="F72" s="477"/>
      <c r="G72" s="477"/>
      <c r="H72" s="477"/>
      <c r="I72" s="477"/>
      <c r="J72" s="477"/>
      <c r="K72" s="477"/>
      <c r="L72" s="477"/>
      <c r="M72" s="477"/>
      <c r="N72" s="477"/>
      <c r="O72" s="477"/>
      <c r="P72" s="477"/>
      <c r="Q72" s="477"/>
      <c r="R72" s="477"/>
      <c r="S72" s="477"/>
      <c r="T72" s="477"/>
      <c r="U72" s="477"/>
      <c r="V72" s="477"/>
      <c r="W72" s="477"/>
      <c r="X72" s="477"/>
      <c r="Y72" s="477"/>
      <c r="Z72" s="160" t="s">
        <v>297</v>
      </c>
      <c r="AA72" s="330" t="s">
        <v>464</v>
      </c>
    </row>
    <row r="73" spans="1:27" hidden="1">
      <c r="A73" s="114"/>
      <c r="B73" s="212" t="s">
        <v>74</v>
      </c>
      <c r="C73" s="181" t="s">
        <v>72</v>
      </c>
      <c r="D73" s="402">
        <v>4930</v>
      </c>
      <c r="E73" s="461"/>
      <c r="F73" s="478"/>
      <c r="G73" s="478"/>
      <c r="H73" s="478"/>
      <c r="I73" s="478"/>
      <c r="J73" s="478"/>
      <c r="K73" s="478"/>
      <c r="L73" s="478"/>
      <c r="M73" s="478"/>
      <c r="N73" s="478"/>
      <c r="O73" s="478"/>
      <c r="P73" s="478"/>
      <c r="Q73" s="478"/>
      <c r="R73" s="478"/>
      <c r="S73" s="478"/>
      <c r="T73" s="478"/>
      <c r="U73" s="478"/>
      <c r="V73" s="478"/>
      <c r="W73" s="478"/>
      <c r="X73" s="478"/>
      <c r="Y73" s="478"/>
      <c r="Z73" s="160" t="s">
        <v>297</v>
      </c>
      <c r="AA73" s="330" t="s">
        <v>374</v>
      </c>
    </row>
    <row r="74" spans="1:27" hidden="1">
      <c r="A74" s="113"/>
      <c r="B74" s="213" t="s">
        <v>264</v>
      </c>
      <c r="C74" s="182" t="s">
        <v>72</v>
      </c>
      <c r="D74" s="403">
        <v>1120</v>
      </c>
      <c r="E74" s="461"/>
      <c r="F74" s="479"/>
      <c r="G74" s="449"/>
      <c r="H74" s="479"/>
      <c r="I74" s="479"/>
      <c r="J74" s="479"/>
      <c r="K74" s="480"/>
      <c r="L74" s="449"/>
      <c r="M74" s="479"/>
      <c r="N74" s="479"/>
      <c r="O74" s="480"/>
      <c r="P74" s="481"/>
      <c r="Q74" s="449"/>
      <c r="R74" s="479"/>
      <c r="S74" s="479"/>
      <c r="T74" s="479"/>
      <c r="U74" s="479"/>
      <c r="V74" s="449"/>
      <c r="W74" s="479"/>
      <c r="X74" s="479"/>
      <c r="Y74" s="479"/>
      <c r="Z74" s="160" t="s">
        <v>297</v>
      </c>
      <c r="AA74" s="330"/>
    </row>
    <row r="75" spans="1:27" hidden="1">
      <c r="A75" s="113"/>
      <c r="B75" s="213" t="s">
        <v>265</v>
      </c>
      <c r="C75" s="182" t="s">
        <v>72</v>
      </c>
      <c r="D75" s="404">
        <v>3030</v>
      </c>
      <c r="E75" s="461"/>
      <c r="F75" s="482"/>
      <c r="G75" s="449"/>
      <c r="H75" s="479"/>
      <c r="I75" s="479"/>
      <c r="J75" s="479"/>
      <c r="K75" s="483"/>
      <c r="L75" s="449"/>
      <c r="M75" s="479"/>
      <c r="N75" s="479"/>
      <c r="O75" s="480"/>
      <c r="P75" s="484"/>
      <c r="Q75" s="449"/>
      <c r="R75" s="479"/>
      <c r="S75" s="479"/>
      <c r="T75" s="479"/>
      <c r="U75" s="482"/>
      <c r="V75" s="449"/>
      <c r="W75" s="479"/>
      <c r="X75" s="479"/>
      <c r="Y75" s="479"/>
      <c r="Z75" s="160" t="s">
        <v>297</v>
      </c>
      <c r="AA75" s="332"/>
    </row>
    <row r="76" spans="1:27" hidden="1">
      <c r="A76" s="113"/>
      <c r="B76" s="213" t="s">
        <v>266</v>
      </c>
      <c r="C76" s="182" t="s">
        <v>72</v>
      </c>
      <c r="D76" s="405">
        <v>20</v>
      </c>
      <c r="E76" s="461"/>
      <c r="F76" s="485"/>
      <c r="G76" s="449"/>
      <c r="H76" s="479"/>
      <c r="I76" s="479"/>
      <c r="J76" s="479"/>
      <c r="K76" s="486"/>
      <c r="L76" s="449"/>
      <c r="M76" s="479"/>
      <c r="N76" s="479"/>
      <c r="O76" s="480"/>
      <c r="P76" s="487"/>
      <c r="Q76" s="449"/>
      <c r="R76" s="479"/>
      <c r="S76" s="479"/>
      <c r="T76" s="479"/>
      <c r="U76" s="485"/>
      <c r="V76" s="449"/>
      <c r="W76" s="479"/>
      <c r="X76" s="479"/>
      <c r="Y76" s="479"/>
      <c r="Z76" s="160" t="s">
        <v>297</v>
      </c>
      <c r="AA76" s="330"/>
    </row>
    <row r="77" spans="1:27" hidden="1">
      <c r="A77" s="113"/>
      <c r="B77" s="213" t="s">
        <v>267</v>
      </c>
      <c r="C77" s="182" t="s">
        <v>72</v>
      </c>
      <c r="D77" s="406">
        <v>760</v>
      </c>
      <c r="E77" s="461"/>
      <c r="F77" s="485"/>
      <c r="G77" s="449"/>
      <c r="H77" s="479"/>
      <c r="I77" s="479"/>
      <c r="J77" s="479"/>
      <c r="K77" s="486"/>
      <c r="L77" s="449"/>
      <c r="M77" s="479"/>
      <c r="N77" s="479"/>
      <c r="O77" s="480"/>
      <c r="P77" s="487"/>
      <c r="Q77" s="449"/>
      <c r="R77" s="479"/>
      <c r="S77" s="479"/>
      <c r="T77" s="479"/>
      <c r="U77" s="485"/>
      <c r="V77" s="449"/>
      <c r="W77" s="479"/>
      <c r="X77" s="479"/>
      <c r="Y77" s="479"/>
      <c r="Z77" s="160" t="s">
        <v>297</v>
      </c>
      <c r="AA77" s="330"/>
    </row>
    <row r="78" spans="1:27" ht="40.5" hidden="1">
      <c r="A78" s="114"/>
      <c r="B78" s="212" t="s">
        <v>75</v>
      </c>
      <c r="C78" s="181" t="s">
        <v>72</v>
      </c>
      <c r="D78" s="612">
        <v>5419</v>
      </c>
      <c r="E78" s="461"/>
      <c r="F78" s="488"/>
      <c r="G78" s="488"/>
      <c r="H78" s="488"/>
      <c r="I78" s="488"/>
      <c r="J78" s="488"/>
      <c r="K78" s="488"/>
      <c r="L78" s="488"/>
      <c r="M78" s="488"/>
      <c r="N78" s="488"/>
      <c r="O78" s="488"/>
      <c r="P78" s="488"/>
      <c r="Q78" s="488"/>
      <c r="R78" s="488"/>
      <c r="S78" s="488"/>
      <c r="T78" s="488"/>
      <c r="U78" s="488"/>
      <c r="V78" s="488"/>
      <c r="W78" s="488"/>
      <c r="X78" s="488"/>
      <c r="Y78" s="488"/>
      <c r="Z78" s="160" t="s">
        <v>297</v>
      </c>
      <c r="AA78" s="329" t="s">
        <v>375</v>
      </c>
    </row>
    <row r="79" spans="1:27" hidden="1">
      <c r="A79" s="113"/>
      <c r="B79" s="213" t="s">
        <v>264</v>
      </c>
      <c r="C79" s="182" t="s">
        <v>72</v>
      </c>
      <c r="D79" s="403">
        <v>2444</v>
      </c>
      <c r="E79" s="461"/>
      <c r="F79" s="479"/>
      <c r="G79" s="449"/>
      <c r="H79" s="479"/>
      <c r="I79" s="479"/>
      <c r="J79" s="479"/>
      <c r="K79" s="480"/>
      <c r="L79" s="449"/>
      <c r="M79" s="479"/>
      <c r="N79" s="479"/>
      <c r="O79" s="480"/>
      <c r="P79" s="481"/>
      <c r="Q79" s="449"/>
      <c r="R79" s="479"/>
      <c r="S79" s="479"/>
      <c r="T79" s="479"/>
      <c r="U79" s="479"/>
      <c r="V79" s="449"/>
      <c r="W79" s="479"/>
      <c r="X79" s="479"/>
      <c r="Y79" s="479"/>
      <c r="Z79" s="160" t="s">
        <v>297</v>
      </c>
      <c r="AA79" s="330"/>
    </row>
    <row r="80" spans="1:27" hidden="1">
      <c r="A80" s="113"/>
      <c r="B80" s="213" t="s">
        <v>265</v>
      </c>
      <c r="C80" s="182" t="s">
        <v>72</v>
      </c>
      <c r="D80" s="403">
        <v>1520</v>
      </c>
      <c r="E80" s="461"/>
      <c r="F80" s="479"/>
      <c r="G80" s="449"/>
      <c r="H80" s="479"/>
      <c r="I80" s="479"/>
      <c r="J80" s="479"/>
      <c r="K80" s="480"/>
      <c r="L80" s="449"/>
      <c r="M80" s="479"/>
      <c r="N80" s="479"/>
      <c r="O80" s="480"/>
      <c r="P80" s="481"/>
      <c r="Q80" s="449"/>
      <c r="R80" s="479"/>
      <c r="S80" s="479"/>
      <c r="T80" s="479"/>
      <c r="U80" s="479"/>
      <c r="V80" s="449"/>
      <c r="W80" s="479"/>
      <c r="X80" s="479"/>
      <c r="Y80" s="479"/>
      <c r="Z80" s="160" t="s">
        <v>297</v>
      </c>
      <c r="AA80" s="330"/>
    </row>
    <row r="81" spans="1:27" hidden="1">
      <c r="A81" s="113"/>
      <c r="B81" s="213" t="s">
        <v>266</v>
      </c>
      <c r="C81" s="182" t="s">
        <v>72</v>
      </c>
      <c r="D81" s="407">
        <v>30</v>
      </c>
      <c r="E81" s="461"/>
      <c r="F81" s="485"/>
      <c r="G81" s="449"/>
      <c r="H81" s="479"/>
      <c r="I81" s="479"/>
      <c r="J81" s="479"/>
      <c r="K81" s="486"/>
      <c r="L81" s="449"/>
      <c r="M81" s="479"/>
      <c r="N81" s="479"/>
      <c r="O81" s="480"/>
      <c r="P81" s="487"/>
      <c r="Q81" s="449"/>
      <c r="R81" s="479"/>
      <c r="S81" s="479"/>
      <c r="T81" s="479"/>
      <c r="U81" s="485"/>
      <c r="V81" s="449"/>
      <c r="W81" s="479"/>
      <c r="X81" s="479"/>
      <c r="Y81" s="479"/>
      <c r="Z81" s="160" t="s">
        <v>297</v>
      </c>
      <c r="AA81" s="330"/>
    </row>
    <row r="82" spans="1:27" hidden="1">
      <c r="A82" s="113"/>
      <c r="B82" s="213" t="s">
        <v>267</v>
      </c>
      <c r="C82" s="182" t="s">
        <v>72</v>
      </c>
      <c r="D82" s="403">
        <v>1425</v>
      </c>
      <c r="E82" s="461"/>
      <c r="F82" s="479"/>
      <c r="G82" s="449"/>
      <c r="H82" s="479"/>
      <c r="I82" s="479"/>
      <c r="J82" s="479"/>
      <c r="K82" s="480"/>
      <c r="L82" s="449"/>
      <c r="M82" s="479"/>
      <c r="N82" s="479"/>
      <c r="O82" s="480"/>
      <c r="P82" s="481"/>
      <c r="Q82" s="449"/>
      <c r="R82" s="479"/>
      <c r="S82" s="479"/>
      <c r="T82" s="479"/>
      <c r="U82" s="479"/>
      <c r="V82" s="449"/>
      <c r="W82" s="479"/>
      <c r="X82" s="479"/>
      <c r="Y82" s="479"/>
      <c r="Z82" s="160" t="s">
        <v>297</v>
      </c>
      <c r="AA82" s="330"/>
    </row>
    <row r="83" spans="1:27" hidden="1">
      <c r="A83" s="113"/>
      <c r="B83" s="211" t="s">
        <v>76</v>
      </c>
      <c r="C83" s="176" t="s">
        <v>72</v>
      </c>
      <c r="D83" s="403">
        <v>15600</v>
      </c>
      <c r="E83" s="461"/>
      <c r="F83" s="479"/>
      <c r="G83" s="449"/>
      <c r="H83" s="479"/>
      <c r="I83" s="479"/>
      <c r="J83" s="479"/>
      <c r="K83" s="480"/>
      <c r="L83" s="449"/>
      <c r="M83" s="479"/>
      <c r="N83" s="479"/>
      <c r="O83" s="480"/>
      <c r="P83" s="481"/>
      <c r="Q83" s="449"/>
      <c r="R83" s="479"/>
      <c r="S83" s="479"/>
      <c r="T83" s="479"/>
      <c r="U83" s="479"/>
      <c r="V83" s="449"/>
      <c r="W83" s="479"/>
      <c r="X83" s="479"/>
      <c r="Y83" s="479"/>
      <c r="Z83" s="161" t="s">
        <v>283</v>
      </c>
      <c r="AA83" s="331"/>
    </row>
    <row r="84" spans="1:27" ht="40.5" hidden="1">
      <c r="A84" s="133"/>
      <c r="B84" s="349" t="s">
        <v>359</v>
      </c>
      <c r="C84" s="197" t="s">
        <v>77</v>
      </c>
      <c r="D84" s="404">
        <v>1575</v>
      </c>
      <c r="E84" s="461"/>
      <c r="F84" s="482"/>
      <c r="G84" s="449"/>
      <c r="H84" s="482"/>
      <c r="I84" s="482"/>
      <c r="J84" s="482"/>
      <c r="K84" s="483"/>
      <c r="L84" s="449"/>
      <c r="M84" s="482"/>
      <c r="N84" s="482"/>
      <c r="O84" s="482"/>
      <c r="P84" s="483"/>
      <c r="Q84" s="449"/>
      <c r="R84" s="482"/>
      <c r="S84" s="482"/>
      <c r="T84" s="482"/>
      <c r="U84" s="482"/>
      <c r="V84" s="449"/>
      <c r="W84" s="482"/>
      <c r="X84" s="482"/>
      <c r="Y84" s="482"/>
      <c r="Z84" s="350" t="s">
        <v>299</v>
      </c>
      <c r="AA84" s="351"/>
    </row>
    <row r="85" spans="1:27" hidden="1">
      <c r="A85" s="113"/>
      <c r="B85" s="211" t="s">
        <v>78</v>
      </c>
      <c r="C85" s="176" t="s">
        <v>79</v>
      </c>
      <c r="D85" s="613">
        <v>7234</v>
      </c>
      <c r="E85" s="461"/>
      <c r="F85" s="489"/>
      <c r="G85" s="489"/>
      <c r="H85" s="489"/>
      <c r="I85" s="489"/>
      <c r="J85" s="489"/>
      <c r="K85" s="489"/>
      <c r="L85" s="489"/>
      <c r="M85" s="489"/>
      <c r="N85" s="489"/>
      <c r="O85" s="489"/>
      <c r="P85" s="489"/>
      <c r="Q85" s="489"/>
      <c r="R85" s="489"/>
      <c r="S85" s="489"/>
      <c r="T85" s="489"/>
      <c r="U85" s="489"/>
      <c r="V85" s="489"/>
      <c r="W85" s="489"/>
      <c r="X85" s="489"/>
      <c r="Y85" s="489"/>
      <c r="Z85" s="312" t="s">
        <v>469</v>
      </c>
      <c r="AA85" s="332" t="s">
        <v>376</v>
      </c>
    </row>
    <row r="86" spans="1:27" ht="40.5" hidden="1">
      <c r="A86" s="113"/>
      <c r="B86" s="211" t="s">
        <v>80</v>
      </c>
      <c r="C86" s="176" t="s">
        <v>79</v>
      </c>
      <c r="D86" s="614">
        <v>4790</v>
      </c>
      <c r="E86" s="461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160" t="s">
        <v>469</v>
      </c>
      <c r="AA86" s="333" t="s">
        <v>377</v>
      </c>
    </row>
    <row r="87" spans="1:27" hidden="1">
      <c r="A87" s="116"/>
      <c r="B87" s="215" t="s">
        <v>81</v>
      </c>
      <c r="C87" s="184" t="s">
        <v>79</v>
      </c>
      <c r="D87" s="408">
        <v>2700</v>
      </c>
      <c r="E87" s="461"/>
      <c r="F87" s="491"/>
      <c r="G87" s="491"/>
      <c r="H87" s="491"/>
      <c r="I87" s="491"/>
      <c r="J87" s="491"/>
      <c r="K87" s="491"/>
      <c r="L87" s="491"/>
      <c r="M87" s="491"/>
      <c r="N87" s="491"/>
      <c r="O87" s="491"/>
      <c r="P87" s="491"/>
      <c r="Q87" s="491"/>
      <c r="R87" s="491"/>
      <c r="S87" s="491"/>
      <c r="T87" s="491"/>
      <c r="U87" s="491"/>
      <c r="V87" s="491"/>
      <c r="W87" s="491"/>
      <c r="X87" s="491"/>
      <c r="Y87" s="491"/>
      <c r="Z87" s="160" t="s">
        <v>302</v>
      </c>
      <c r="AA87" s="330" t="s">
        <v>378</v>
      </c>
    </row>
    <row r="88" spans="1:27" hidden="1">
      <c r="A88" s="113"/>
      <c r="B88" s="213" t="s">
        <v>264</v>
      </c>
      <c r="C88" s="182" t="s">
        <v>79</v>
      </c>
      <c r="D88" s="409">
        <v>800</v>
      </c>
      <c r="E88" s="461"/>
      <c r="F88" s="492"/>
      <c r="G88" s="449"/>
      <c r="H88" s="482"/>
      <c r="I88" s="482"/>
      <c r="J88" s="482"/>
      <c r="K88" s="493"/>
      <c r="L88" s="449"/>
      <c r="M88" s="482"/>
      <c r="N88" s="482"/>
      <c r="O88" s="483"/>
      <c r="P88" s="494"/>
      <c r="Q88" s="449"/>
      <c r="R88" s="482"/>
      <c r="S88" s="482"/>
      <c r="T88" s="482"/>
      <c r="U88" s="492"/>
      <c r="V88" s="449"/>
      <c r="W88" s="482"/>
      <c r="X88" s="482"/>
      <c r="Y88" s="482"/>
      <c r="Z88" s="312" t="s">
        <v>302</v>
      </c>
      <c r="AA88" s="332"/>
    </row>
    <row r="89" spans="1:27" hidden="1">
      <c r="A89" s="113"/>
      <c r="B89" s="213" t="s">
        <v>268</v>
      </c>
      <c r="C89" s="182" t="s">
        <v>79</v>
      </c>
      <c r="D89" s="404">
        <v>1900</v>
      </c>
      <c r="E89" s="461"/>
      <c r="F89" s="482"/>
      <c r="G89" s="449"/>
      <c r="H89" s="482"/>
      <c r="I89" s="482"/>
      <c r="J89" s="482"/>
      <c r="K89" s="483"/>
      <c r="L89" s="449"/>
      <c r="M89" s="482"/>
      <c r="N89" s="482"/>
      <c r="O89" s="483"/>
      <c r="P89" s="484"/>
      <c r="Q89" s="449"/>
      <c r="R89" s="482"/>
      <c r="S89" s="482"/>
      <c r="T89" s="482"/>
      <c r="U89" s="482"/>
      <c r="V89" s="449"/>
      <c r="W89" s="482"/>
      <c r="X89" s="482"/>
      <c r="Y89" s="482"/>
      <c r="Z89" s="312" t="s">
        <v>302</v>
      </c>
      <c r="AA89" s="332"/>
    </row>
    <row r="90" spans="1:27" hidden="1">
      <c r="A90" s="116"/>
      <c r="B90" s="215" t="s">
        <v>82</v>
      </c>
      <c r="C90" s="184" t="s">
        <v>79</v>
      </c>
      <c r="D90" s="408">
        <v>2090</v>
      </c>
      <c r="E90" s="461"/>
      <c r="F90" s="491"/>
      <c r="G90" s="491"/>
      <c r="H90" s="491"/>
      <c r="I90" s="491"/>
      <c r="J90" s="491"/>
      <c r="K90" s="491"/>
      <c r="L90" s="491"/>
      <c r="M90" s="491"/>
      <c r="N90" s="491"/>
      <c r="O90" s="491"/>
      <c r="P90" s="491"/>
      <c r="Q90" s="491"/>
      <c r="R90" s="491"/>
      <c r="S90" s="491"/>
      <c r="T90" s="491"/>
      <c r="U90" s="491"/>
      <c r="V90" s="491"/>
      <c r="W90" s="491"/>
      <c r="X90" s="491"/>
      <c r="Y90" s="491"/>
      <c r="Z90" s="160" t="s">
        <v>302</v>
      </c>
      <c r="AA90" s="330" t="s">
        <v>379</v>
      </c>
    </row>
    <row r="91" spans="1:27" hidden="1">
      <c r="A91" s="113"/>
      <c r="B91" s="213" t="s">
        <v>264</v>
      </c>
      <c r="C91" s="182" t="s">
        <v>79</v>
      </c>
      <c r="D91" s="407">
        <v>190</v>
      </c>
      <c r="E91" s="461"/>
      <c r="F91" s="485"/>
      <c r="G91" s="449"/>
      <c r="H91" s="482"/>
      <c r="I91" s="482"/>
      <c r="J91" s="482"/>
      <c r="K91" s="486"/>
      <c r="L91" s="449"/>
      <c r="M91" s="482"/>
      <c r="N91" s="482"/>
      <c r="O91" s="483"/>
      <c r="P91" s="487"/>
      <c r="Q91" s="449"/>
      <c r="R91" s="482"/>
      <c r="S91" s="482"/>
      <c r="T91" s="482"/>
      <c r="U91" s="485"/>
      <c r="V91" s="449"/>
      <c r="W91" s="482"/>
      <c r="X91" s="482"/>
      <c r="Y91" s="482"/>
      <c r="Z91" s="160" t="s">
        <v>302</v>
      </c>
      <c r="AA91" s="330"/>
    </row>
    <row r="92" spans="1:27" hidden="1">
      <c r="A92" s="134"/>
      <c r="B92" s="216" t="s">
        <v>268</v>
      </c>
      <c r="C92" s="185" t="s">
        <v>79</v>
      </c>
      <c r="D92" s="615">
        <v>1900</v>
      </c>
      <c r="E92" s="461"/>
      <c r="F92" s="495"/>
      <c r="G92" s="449"/>
      <c r="H92" s="482"/>
      <c r="I92" s="482"/>
      <c r="J92" s="482"/>
      <c r="K92" s="496"/>
      <c r="L92" s="449"/>
      <c r="M92" s="482"/>
      <c r="N92" s="482"/>
      <c r="O92" s="483"/>
      <c r="P92" s="497"/>
      <c r="Q92" s="449"/>
      <c r="R92" s="482"/>
      <c r="S92" s="482"/>
      <c r="T92" s="482"/>
      <c r="U92" s="495"/>
      <c r="V92" s="449"/>
      <c r="W92" s="482"/>
      <c r="X92" s="482"/>
      <c r="Y92" s="482"/>
      <c r="Z92" s="160" t="s">
        <v>302</v>
      </c>
      <c r="AA92" s="330"/>
    </row>
    <row r="93" spans="1:27" hidden="1">
      <c r="A93" s="113"/>
      <c r="B93" s="211" t="s">
        <v>83</v>
      </c>
      <c r="C93" s="176" t="s">
        <v>79</v>
      </c>
      <c r="D93" s="403">
        <v>2444</v>
      </c>
      <c r="E93" s="461"/>
      <c r="F93" s="479"/>
      <c r="G93" s="449"/>
      <c r="H93" s="479"/>
      <c r="I93" s="479"/>
      <c r="J93" s="479"/>
      <c r="K93" s="480"/>
      <c r="L93" s="449"/>
      <c r="M93" s="479"/>
      <c r="N93" s="479"/>
      <c r="O93" s="479"/>
      <c r="P93" s="481"/>
      <c r="Q93" s="449"/>
      <c r="R93" s="479"/>
      <c r="S93" s="479"/>
      <c r="T93" s="479"/>
      <c r="U93" s="479"/>
      <c r="V93" s="449"/>
      <c r="W93" s="479"/>
      <c r="X93" s="479"/>
      <c r="Y93" s="479"/>
      <c r="Z93" s="161" t="s">
        <v>283</v>
      </c>
      <c r="AA93" s="331"/>
    </row>
    <row r="94" spans="1:27" hidden="1">
      <c r="A94" s="117"/>
      <c r="B94" s="217" t="s">
        <v>84</v>
      </c>
      <c r="C94" s="186" t="s">
        <v>85</v>
      </c>
      <c r="D94" s="410">
        <v>224</v>
      </c>
      <c r="E94" s="461"/>
      <c r="F94" s="476"/>
      <c r="G94" s="476"/>
      <c r="H94" s="476"/>
      <c r="I94" s="476"/>
      <c r="J94" s="476"/>
      <c r="K94" s="476"/>
      <c r="L94" s="476"/>
      <c r="M94" s="476"/>
      <c r="N94" s="476"/>
      <c r="O94" s="476"/>
      <c r="P94" s="476"/>
      <c r="Q94" s="476"/>
      <c r="R94" s="476"/>
      <c r="S94" s="476"/>
      <c r="T94" s="476"/>
      <c r="U94" s="476"/>
      <c r="V94" s="476"/>
      <c r="W94" s="476"/>
      <c r="X94" s="476"/>
      <c r="Y94" s="476"/>
      <c r="Z94" s="160" t="s">
        <v>297</v>
      </c>
      <c r="AA94" s="330" t="s">
        <v>380</v>
      </c>
    </row>
    <row r="95" spans="1:27" hidden="1">
      <c r="A95" s="118"/>
      <c r="B95" s="218" t="s">
        <v>86</v>
      </c>
      <c r="C95" s="187" t="s">
        <v>85</v>
      </c>
      <c r="D95" s="407">
        <v>224</v>
      </c>
      <c r="E95" s="461"/>
      <c r="F95" s="477"/>
      <c r="G95" s="477"/>
      <c r="H95" s="477"/>
      <c r="I95" s="477"/>
      <c r="J95" s="477"/>
      <c r="K95" s="477"/>
      <c r="L95" s="477"/>
      <c r="M95" s="477"/>
      <c r="N95" s="477"/>
      <c r="O95" s="477"/>
      <c r="P95" s="477"/>
      <c r="Q95" s="477"/>
      <c r="R95" s="477"/>
      <c r="S95" s="477"/>
      <c r="T95" s="477"/>
      <c r="U95" s="477"/>
      <c r="V95" s="477"/>
      <c r="W95" s="477"/>
      <c r="X95" s="477"/>
      <c r="Y95" s="477"/>
      <c r="Z95" s="160" t="s">
        <v>297</v>
      </c>
      <c r="AA95" s="330" t="s">
        <v>381</v>
      </c>
    </row>
    <row r="96" spans="1:27" ht="40.5" hidden="1">
      <c r="A96" s="132"/>
      <c r="B96" s="212" t="s">
        <v>87</v>
      </c>
      <c r="C96" s="181" t="s">
        <v>88</v>
      </c>
      <c r="D96" s="412">
        <v>9</v>
      </c>
      <c r="E96" s="461"/>
      <c r="F96" s="498"/>
      <c r="G96" s="498"/>
      <c r="H96" s="498"/>
      <c r="I96" s="498"/>
      <c r="J96" s="498"/>
      <c r="K96" s="498"/>
      <c r="L96" s="498"/>
      <c r="M96" s="498"/>
      <c r="N96" s="498"/>
      <c r="O96" s="498"/>
      <c r="P96" s="498"/>
      <c r="Q96" s="498"/>
      <c r="R96" s="498"/>
      <c r="S96" s="498"/>
      <c r="T96" s="498"/>
      <c r="U96" s="498"/>
      <c r="V96" s="498"/>
      <c r="W96" s="498"/>
      <c r="X96" s="498"/>
      <c r="Y96" s="498"/>
      <c r="Z96" s="160" t="s">
        <v>297</v>
      </c>
      <c r="AA96" s="334" t="s">
        <v>382</v>
      </c>
    </row>
    <row r="97" spans="1:27" hidden="1">
      <c r="A97" s="115"/>
      <c r="B97" s="214" t="s">
        <v>298</v>
      </c>
      <c r="C97" s="183" t="s">
        <v>88</v>
      </c>
      <c r="D97" s="407">
        <v>9</v>
      </c>
      <c r="E97" s="461"/>
      <c r="F97" s="485"/>
      <c r="G97" s="449"/>
      <c r="H97" s="479"/>
      <c r="I97" s="479"/>
      <c r="J97" s="479"/>
      <c r="K97" s="486"/>
      <c r="L97" s="449"/>
      <c r="M97" s="479"/>
      <c r="N97" s="479"/>
      <c r="O97" s="479"/>
      <c r="P97" s="486"/>
      <c r="Q97" s="449"/>
      <c r="R97" s="479"/>
      <c r="S97" s="479"/>
      <c r="T97" s="479"/>
      <c r="U97" s="485"/>
      <c r="V97" s="449"/>
      <c r="W97" s="479"/>
      <c r="X97" s="479"/>
      <c r="Y97" s="479"/>
      <c r="Z97" s="160" t="s">
        <v>297</v>
      </c>
      <c r="AA97" s="330"/>
    </row>
    <row r="98" spans="1:27" hidden="1">
      <c r="A98" s="116"/>
      <c r="B98" s="219" t="s">
        <v>89</v>
      </c>
      <c r="C98" s="181" t="s">
        <v>90</v>
      </c>
      <c r="D98" s="411">
        <v>55</v>
      </c>
      <c r="E98" s="461"/>
      <c r="F98" s="499"/>
      <c r="G98" s="499"/>
      <c r="H98" s="499"/>
      <c r="I98" s="499"/>
      <c r="J98" s="499"/>
      <c r="K98" s="499"/>
      <c r="L98" s="499"/>
      <c r="M98" s="499"/>
      <c r="N98" s="499"/>
      <c r="O98" s="499"/>
      <c r="P98" s="499"/>
      <c r="Q98" s="499"/>
      <c r="R98" s="499"/>
      <c r="S98" s="499"/>
      <c r="T98" s="499"/>
      <c r="U98" s="499"/>
      <c r="V98" s="499"/>
      <c r="W98" s="499"/>
      <c r="X98" s="499"/>
      <c r="Y98" s="499"/>
      <c r="Z98" s="160" t="s">
        <v>297</v>
      </c>
      <c r="AA98" s="330" t="s">
        <v>383</v>
      </c>
    </row>
    <row r="99" spans="1:27" hidden="1">
      <c r="A99" s="115"/>
      <c r="B99" s="214" t="s">
        <v>91</v>
      </c>
      <c r="C99" s="183" t="s">
        <v>90</v>
      </c>
      <c r="D99" s="407">
        <v>55</v>
      </c>
      <c r="E99" s="461"/>
      <c r="F99" s="477"/>
      <c r="G99" s="477"/>
      <c r="H99" s="477"/>
      <c r="I99" s="477"/>
      <c r="J99" s="477"/>
      <c r="K99" s="477"/>
      <c r="L99" s="477"/>
      <c r="M99" s="477"/>
      <c r="N99" s="477"/>
      <c r="O99" s="477"/>
      <c r="P99" s="477"/>
      <c r="Q99" s="477"/>
      <c r="R99" s="477"/>
      <c r="S99" s="477"/>
      <c r="T99" s="477"/>
      <c r="U99" s="477"/>
      <c r="V99" s="477"/>
      <c r="W99" s="477"/>
      <c r="X99" s="477"/>
      <c r="Y99" s="477"/>
      <c r="Z99" s="160" t="s">
        <v>297</v>
      </c>
      <c r="AA99" s="330" t="s">
        <v>384</v>
      </c>
    </row>
    <row r="100" spans="1:27" hidden="1">
      <c r="A100" s="119"/>
      <c r="B100" s="220" t="s">
        <v>264</v>
      </c>
      <c r="C100" s="188" t="s">
        <v>90</v>
      </c>
      <c r="D100" s="407">
        <v>5</v>
      </c>
      <c r="E100" s="461"/>
      <c r="F100" s="485"/>
      <c r="G100" s="449"/>
      <c r="H100" s="479"/>
      <c r="I100" s="479"/>
      <c r="J100" s="479"/>
      <c r="K100" s="486"/>
      <c r="L100" s="449"/>
      <c r="M100" s="479"/>
      <c r="N100" s="479"/>
      <c r="O100" s="480"/>
      <c r="P100" s="487"/>
      <c r="Q100" s="449"/>
      <c r="R100" s="479"/>
      <c r="S100" s="479"/>
      <c r="T100" s="479"/>
      <c r="U100" s="485"/>
      <c r="V100" s="449"/>
      <c r="W100" s="479"/>
      <c r="X100" s="479"/>
      <c r="Y100" s="479"/>
      <c r="Z100" s="160" t="s">
        <v>297</v>
      </c>
      <c r="AA100" s="330"/>
    </row>
    <row r="101" spans="1:27" hidden="1">
      <c r="A101" s="119"/>
      <c r="B101" s="220" t="s">
        <v>265</v>
      </c>
      <c r="C101" s="188" t="s">
        <v>90</v>
      </c>
      <c r="D101" s="407">
        <v>50</v>
      </c>
      <c r="E101" s="461"/>
      <c r="F101" s="485"/>
      <c r="G101" s="449"/>
      <c r="H101" s="479"/>
      <c r="I101" s="479"/>
      <c r="J101" s="479"/>
      <c r="K101" s="486"/>
      <c r="L101" s="449"/>
      <c r="M101" s="479"/>
      <c r="N101" s="479"/>
      <c r="O101" s="480"/>
      <c r="P101" s="487"/>
      <c r="Q101" s="449"/>
      <c r="R101" s="479"/>
      <c r="S101" s="479"/>
      <c r="T101" s="479"/>
      <c r="U101" s="485"/>
      <c r="V101" s="449"/>
      <c r="W101" s="479"/>
      <c r="X101" s="479"/>
      <c r="Y101" s="479"/>
      <c r="Z101" s="160" t="s">
        <v>297</v>
      </c>
      <c r="AA101" s="330"/>
    </row>
    <row r="102" spans="1:27" hidden="1">
      <c r="A102" s="116"/>
      <c r="B102" s="212" t="s">
        <v>92</v>
      </c>
      <c r="C102" s="181" t="s">
        <v>90</v>
      </c>
      <c r="D102" s="412">
        <v>160</v>
      </c>
      <c r="E102" s="461"/>
      <c r="F102" s="498"/>
      <c r="G102" s="498"/>
      <c r="H102" s="498"/>
      <c r="I102" s="498"/>
      <c r="J102" s="498"/>
      <c r="K102" s="498"/>
      <c r="L102" s="498"/>
      <c r="M102" s="498"/>
      <c r="N102" s="498"/>
      <c r="O102" s="498"/>
      <c r="P102" s="498"/>
      <c r="Q102" s="498"/>
      <c r="R102" s="498"/>
      <c r="S102" s="498"/>
      <c r="T102" s="498"/>
      <c r="U102" s="498"/>
      <c r="V102" s="498"/>
      <c r="W102" s="498"/>
      <c r="X102" s="498"/>
      <c r="Y102" s="498"/>
      <c r="Z102" s="160" t="s">
        <v>297</v>
      </c>
      <c r="AA102" s="330" t="s">
        <v>385</v>
      </c>
    </row>
    <row r="103" spans="1:27" hidden="1">
      <c r="A103" s="115"/>
      <c r="B103" s="214" t="s">
        <v>91</v>
      </c>
      <c r="C103" s="183" t="s">
        <v>90</v>
      </c>
      <c r="D103" s="407">
        <v>160</v>
      </c>
      <c r="E103" s="461"/>
      <c r="F103" s="477"/>
      <c r="G103" s="477"/>
      <c r="H103" s="477"/>
      <c r="I103" s="477"/>
      <c r="J103" s="477"/>
      <c r="K103" s="477"/>
      <c r="L103" s="477"/>
      <c r="M103" s="477"/>
      <c r="N103" s="477"/>
      <c r="O103" s="477"/>
      <c r="P103" s="477"/>
      <c r="Q103" s="477"/>
      <c r="R103" s="477"/>
      <c r="S103" s="477"/>
      <c r="T103" s="477"/>
      <c r="U103" s="477"/>
      <c r="V103" s="477"/>
      <c r="W103" s="477"/>
      <c r="X103" s="477"/>
      <c r="Y103" s="477"/>
      <c r="Z103" s="160" t="s">
        <v>297</v>
      </c>
      <c r="AA103" s="330" t="s">
        <v>386</v>
      </c>
    </row>
    <row r="104" spans="1:27" hidden="1">
      <c r="A104" s="120"/>
      <c r="B104" s="220" t="s">
        <v>264</v>
      </c>
      <c r="C104" s="188" t="s">
        <v>90</v>
      </c>
      <c r="D104" s="407">
        <v>60</v>
      </c>
      <c r="E104" s="461"/>
      <c r="F104" s="485"/>
      <c r="G104" s="449"/>
      <c r="H104" s="479"/>
      <c r="I104" s="479"/>
      <c r="J104" s="479"/>
      <c r="K104" s="486"/>
      <c r="L104" s="449"/>
      <c r="M104" s="479"/>
      <c r="N104" s="479"/>
      <c r="O104" s="480"/>
      <c r="P104" s="487"/>
      <c r="Q104" s="449"/>
      <c r="R104" s="479"/>
      <c r="S104" s="479"/>
      <c r="T104" s="479"/>
      <c r="U104" s="485"/>
      <c r="V104" s="449"/>
      <c r="W104" s="479"/>
      <c r="X104" s="479"/>
      <c r="Y104" s="479"/>
      <c r="Z104" s="160" t="s">
        <v>297</v>
      </c>
      <c r="AA104" s="330"/>
    </row>
    <row r="105" spans="1:27" hidden="1">
      <c r="A105" s="120"/>
      <c r="B105" s="220" t="s">
        <v>265</v>
      </c>
      <c r="C105" s="188" t="s">
        <v>90</v>
      </c>
      <c r="D105" s="407">
        <v>100</v>
      </c>
      <c r="E105" s="461"/>
      <c r="F105" s="485"/>
      <c r="G105" s="449"/>
      <c r="H105" s="479"/>
      <c r="I105" s="479"/>
      <c r="J105" s="479"/>
      <c r="K105" s="486"/>
      <c r="L105" s="449"/>
      <c r="M105" s="479"/>
      <c r="N105" s="479"/>
      <c r="O105" s="480"/>
      <c r="P105" s="487"/>
      <c r="Q105" s="449"/>
      <c r="R105" s="479"/>
      <c r="S105" s="479"/>
      <c r="T105" s="479"/>
      <c r="U105" s="485"/>
      <c r="V105" s="449"/>
      <c r="W105" s="479"/>
      <c r="X105" s="479"/>
      <c r="Y105" s="479"/>
      <c r="Z105" s="160" t="s">
        <v>297</v>
      </c>
      <c r="AA105" s="330"/>
    </row>
    <row r="106" spans="1:27">
      <c r="A106" s="112"/>
      <c r="B106" s="210" t="s">
        <v>93</v>
      </c>
      <c r="C106" s="180" t="s">
        <v>94</v>
      </c>
      <c r="D106" s="413">
        <v>270</v>
      </c>
      <c r="E106" s="440">
        <f t="shared" si="9"/>
        <v>114</v>
      </c>
      <c r="F106" s="500">
        <f t="shared" ref="F106:Y106" si="11">SUM(F107:F110)</f>
        <v>50</v>
      </c>
      <c r="G106" s="500">
        <f t="shared" si="11"/>
        <v>13</v>
      </c>
      <c r="H106" s="500">
        <f t="shared" si="11"/>
        <v>2</v>
      </c>
      <c r="I106" s="500">
        <f t="shared" si="11"/>
        <v>1</v>
      </c>
      <c r="J106" s="500">
        <f t="shared" si="11"/>
        <v>10</v>
      </c>
      <c r="K106" s="500">
        <f t="shared" si="11"/>
        <v>70</v>
      </c>
      <c r="L106" s="500">
        <f t="shared" si="11"/>
        <v>101</v>
      </c>
      <c r="M106" s="500">
        <f t="shared" si="11"/>
        <v>101</v>
      </c>
      <c r="N106" s="500">
        <f t="shared" si="11"/>
        <v>0</v>
      </c>
      <c r="O106" s="500">
        <f t="shared" si="11"/>
        <v>0</v>
      </c>
      <c r="P106" s="500">
        <f t="shared" si="11"/>
        <v>80</v>
      </c>
      <c r="Q106" s="500">
        <f t="shared" si="11"/>
        <v>0</v>
      </c>
      <c r="R106" s="500">
        <f t="shared" si="11"/>
        <v>0</v>
      </c>
      <c r="S106" s="500">
        <f t="shared" si="11"/>
        <v>0</v>
      </c>
      <c r="T106" s="500">
        <f t="shared" si="11"/>
        <v>0</v>
      </c>
      <c r="U106" s="500">
        <f t="shared" si="11"/>
        <v>70</v>
      </c>
      <c r="V106" s="500">
        <f t="shared" si="11"/>
        <v>0</v>
      </c>
      <c r="W106" s="500">
        <f t="shared" si="11"/>
        <v>0</v>
      </c>
      <c r="X106" s="500">
        <f t="shared" si="11"/>
        <v>0</v>
      </c>
      <c r="Y106" s="500">
        <f t="shared" si="11"/>
        <v>0</v>
      </c>
      <c r="Z106" s="160" t="s">
        <v>287</v>
      </c>
      <c r="AA106" s="330" t="s">
        <v>387</v>
      </c>
    </row>
    <row r="107" spans="1:27">
      <c r="A107" s="115"/>
      <c r="B107" s="214" t="s">
        <v>95</v>
      </c>
      <c r="C107" s="183" t="s">
        <v>94</v>
      </c>
      <c r="D107" s="406">
        <v>60</v>
      </c>
      <c r="E107" s="440">
        <f t="shared" si="9"/>
        <v>82</v>
      </c>
      <c r="F107" s="485">
        <v>15</v>
      </c>
      <c r="G107" s="449">
        <f t="shared" ref="G107:G110" si="12">SUM(H107:J107)</f>
        <v>2</v>
      </c>
      <c r="H107" s="501">
        <f>SUM('[1]4_00_october'!H107)</f>
        <v>2</v>
      </c>
      <c r="I107" s="501">
        <f>SUM('[2]4_00_november'!I107)</f>
        <v>0</v>
      </c>
      <c r="J107" s="501">
        <f>SUM('[3]4_00_december'!J107)</f>
        <v>0</v>
      </c>
      <c r="K107" s="486">
        <v>15</v>
      </c>
      <c r="L107" s="449">
        <f t="shared" ref="L107:L110" si="13">SUM(M107:O107)</f>
        <v>80</v>
      </c>
      <c r="M107" s="501">
        <f>SUM('[4]4_00_january'!M107)</f>
        <v>80</v>
      </c>
      <c r="N107" s="501">
        <f>SUM('[5]4_00_february'!N107)</f>
        <v>0</v>
      </c>
      <c r="O107" s="502">
        <f>SUM('[6]4_00_march'!O107)</f>
        <v>0</v>
      </c>
      <c r="P107" s="487">
        <v>15</v>
      </c>
      <c r="Q107" s="503"/>
      <c r="R107" s="501">
        <f>SUM('[7]4_00_april'!R107)</f>
        <v>0</v>
      </c>
      <c r="S107" s="501">
        <f>SUM('[8]4_00_may'!S107)</f>
        <v>0</v>
      </c>
      <c r="T107" s="501">
        <f>SUM('[9]4_00_june'!T107)</f>
        <v>0</v>
      </c>
      <c r="U107" s="485">
        <v>15</v>
      </c>
      <c r="V107" s="449">
        <f t="shared" ref="V107:V110" si="14">SUM(W107:Y107)</f>
        <v>0</v>
      </c>
      <c r="W107" s="501">
        <f>SUM('[10]4_00_july'!W107)</f>
        <v>0</v>
      </c>
      <c r="X107" s="501">
        <f>SUM('[11]4_00_august'!X107)</f>
        <v>0</v>
      </c>
      <c r="Y107" s="501">
        <f>SUM('[12]4_00_september'!Y107)</f>
        <v>0</v>
      </c>
      <c r="Z107" s="160" t="s">
        <v>287</v>
      </c>
      <c r="AA107" s="330"/>
    </row>
    <row r="108" spans="1:27">
      <c r="A108" s="115"/>
      <c r="B108" s="214" t="s">
        <v>96</v>
      </c>
      <c r="C108" s="183" t="s">
        <v>97</v>
      </c>
      <c r="D108" s="406">
        <v>100</v>
      </c>
      <c r="E108" s="440">
        <f t="shared" si="9"/>
        <v>0</v>
      </c>
      <c r="F108" s="485">
        <v>25</v>
      </c>
      <c r="G108" s="449">
        <f t="shared" si="12"/>
        <v>0</v>
      </c>
      <c r="H108" s="501">
        <f>SUM('[1]4_00_october'!H108)</f>
        <v>0</v>
      </c>
      <c r="I108" s="501">
        <f>SUM('[2]4_00_november'!I108)</f>
        <v>0</v>
      </c>
      <c r="J108" s="501">
        <f>SUM('[3]4_00_december'!J108)</f>
        <v>0</v>
      </c>
      <c r="K108" s="486">
        <v>25</v>
      </c>
      <c r="L108" s="449">
        <f t="shared" si="13"/>
        <v>0</v>
      </c>
      <c r="M108" s="501">
        <f>SUM('[4]4_00_january'!M108)</f>
        <v>0</v>
      </c>
      <c r="N108" s="501">
        <f>SUM('[5]4_00_february'!N108)</f>
        <v>0</v>
      </c>
      <c r="O108" s="502">
        <f>SUM('[6]4_00_march'!O108)</f>
        <v>0</v>
      </c>
      <c r="P108" s="487">
        <v>25</v>
      </c>
      <c r="Q108" s="449">
        <f t="shared" ref="Q108:Q110" si="15">SUM(R108:T108)</f>
        <v>0</v>
      </c>
      <c r="R108" s="501">
        <f>SUM('[7]4_00_april'!R108)</f>
        <v>0</v>
      </c>
      <c r="S108" s="501">
        <f>SUM('[8]4_00_may'!S108)</f>
        <v>0</v>
      </c>
      <c r="T108" s="501">
        <f>SUM('[9]4_00_june'!T108)</f>
        <v>0</v>
      </c>
      <c r="U108" s="485">
        <v>25</v>
      </c>
      <c r="V108" s="449">
        <f t="shared" si="14"/>
        <v>0</v>
      </c>
      <c r="W108" s="501">
        <f>SUM('[10]4_00_july'!W108)</f>
        <v>0</v>
      </c>
      <c r="X108" s="501">
        <f>SUM('[11]4_00_august'!X108)</f>
        <v>0</v>
      </c>
      <c r="Y108" s="501">
        <f>SUM('[12]4_00_september'!Y108)</f>
        <v>0</v>
      </c>
      <c r="Z108" s="160" t="s">
        <v>287</v>
      </c>
      <c r="AA108" s="330"/>
    </row>
    <row r="109" spans="1:27">
      <c r="A109" s="113"/>
      <c r="B109" s="211" t="s">
        <v>98</v>
      </c>
      <c r="C109" s="176" t="s">
        <v>94</v>
      </c>
      <c r="D109" s="414">
        <v>100</v>
      </c>
      <c r="E109" s="440">
        <f t="shared" si="9"/>
        <v>12</v>
      </c>
      <c r="F109" s="492">
        <v>10</v>
      </c>
      <c r="G109" s="449">
        <f t="shared" si="12"/>
        <v>11</v>
      </c>
      <c r="H109" s="501">
        <f>SUM('[1]4_00_october'!H109)</f>
        <v>0</v>
      </c>
      <c r="I109" s="501">
        <f>SUM('[2]4_00_november'!I109)</f>
        <v>1</v>
      </c>
      <c r="J109" s="501">
        <f>SUM('[3]4_00_december'!J109)</f>
        <v>10</v>
      </c>
      <c r="K109" s="493">
        <v>20</v>
      </c>
      <c r="L109" s="449">
        <f t="shared" si="13"/>
        <v>1</v>
      </c>
      <c r="M109" s="501">
        <f>SUM('[4]4_00_january'!M109)</f>
        <v>1</v>
      </c>
      <c r="N109" s="501">
        <f>SUM('[5]4_00_february'!N109)</f>
        <v>0</v>
      </c>
      <c r="O109" s="502">
        <f>SUM('[6]4_00_march'!O109)</f>
        <v>0</v>
      </c>
      <c r="P109" s="494">
        <v>40</v>
      </c>
      <c r="Q109" s="449">
        <f t="shared" si="15"/>
        <v>0</v>
      </c>
      <c r="R109" s="501">
        <f>SUM('[7]4_00_april'!R109)</f>
        <v>0</v>
      </c>
      <c r="S109" s="501">
        <f>SUM('[8]4_00_may'!S109)</f>
        <v>0</v>
      </c>
      <c r="T109" s="501">
        <f>SUM('[9]4_00_june'!T109)</f>
        <v>0</v>
      </c>
      <c r="U109" s="492">
        <v>30</v>
      </c>
      <c r="V109" s="449">
        <f t="shared" si="14"/>
        <v>0</v>
      </c>
      <c r="W109" s="501">
        <f>SUM('[10]4_00_july'!W109)</f>
        <v>0</v>
      </c>
      <c r="X109" s="501">
        <f>SUM('[11]4_00_august'!X109)</f>
        <v>0</v>
      </c>
      <c r="Y109" s="501">
        <f>SUM('[12]4_00_september'!Y109)</f>
        <v>0</v>
      </c>
      <c r="Z109" s="312" t="s">
        <v>287</v>
      </c>
      <c r="AA109" s="332"/>
    </row>
    <row r="110" spans="1:27">
      <c r="A110" s="113"/>
      <c r="B110" s="211" t="s">
        <v>99</v>
      </c>
      <c r="C110" s="176" t="s">
        <v>94</v>
      </c>
      <c r="D110" s="406">
        <v>10</v>
      </c>
      <c r="E110" s="440">
        <f t="shared" si="9"/>
        <v>20</v>
      </c>
      <c r="F110" s="485">
        <v>0</v>
      </c>
      <c r="G110" s="449">
        <f t="shared" si="12"/>
        <v>0</v>
      </c>
      <c r="H110" s="501">
        <f>SUM('[1]4_00_october'!H110)</f>
        <v>0</v>
      </c>
      <c r="I110" s="501">
        <f>SUM('[2]4_00_november'!I110)</f>
        <v>0</v>
      </c>
      <c r="J110" s="501">
        <f>SUM('[3]4_00_december'!J110)</f>
        <v>0</v>
      </c>
      <c r="K110" s="486">
        <v>10</v>
      </c>
      <c r="L110" s="449">
        <f t="shared" si="13"/>
        <v>20</v>
      </c>
      <c r="M110" s="501">
        <f>SUM('[4]4_00_january'!M110)</f>
        <v>20</v>
      </c>
      <c r="N110" s="501">
        <f>SUM('[5]4_00_february'!N110)</f>
        <v>0</v>
      </c>
      <c r="O110" s="502">
        <f>SUM('[6]4_00_march'!O110)</f>
        <v>0</v>
      </c>
      <c r="P110" s="487">
        <v>0</v>
      </c>
      <c r="Q110" s="449">
        <f t="shared" si="15"/>
        <v>0</v>
      </c>
      <c r="R110" s="501">
        <f>SUM('[7]4_00_april'!R110)</f>
        <v>0</v>
      </c>
      <c r="S110" s="501">
        <f>SUM('[8]4_00_may'!S110)</f>
        <v>0</v>
      </c>
      <c r="T110" s="501">
        <f>SUM('[9]4_00_june'!T110)</f>
        <v>0</v>
      </c>
      <c r="U110" s="485">
        <v>0</v>
      </c>
      <c r="V110" s="449">
        <f t="shared" si="14"/>
        <v>0</v>
      </c>
      <c r="W110" s="501">
        <f>SUM('[10]4_00_july'!W110)</f>
        <v>0</v>
      </c>
      <c r="X110" s="501">
        <f>SUM('[11]4_00_august'!X110)</f>
        <v>0</v>
      </c>
      <c r="Y110" s="501">
        <f>SUM('[12]4_00_september'!Y110)</f>
        <v>0</v>
      </c>
      <c r="Z110" s="160" t="s">
        <v>287</v>
      </c>
      <c r="AA110" s="330"/>
    </row>
    <row r="111" spans="1:27" ht="40.5">
      <c r="A111" s="121"/>
      <c r="B111" s="221" t="s">
        <v>269</v>
      </c>
      <c r="C111" s="177"/>
      <c r="D111" s="399"/>
      <c r="E111" s="504"/>
      <c r="F111" s="505"/>
      <c r="G111" s="505"/>
      <c r="H111" s="505"/>
      <c r="I111" s="505"/>
      <c r="J111" s="505"/>
      <c r="K111" s="506"/>
      <c r="L111" s="507"/>
      <c r="M111" s="507"/>
      <c r="N111" s="507"/>
      <c r="O111" s="507"/>
      <c r="P111" s="507"/>
      <c r="Q111" s="508"/>
      <c r="R111" s="505"/>
      <c r="S111" s="505"/>
      <c r="T111" s="506"/>
      <c r="U111" s="505"/>
      <c r="V111" s="505"/>
      <c r="W111" s="505"/>
      <c r="X111" s="505"/>
      <c r="Y111" s="505"/>
      <c r="Z111" s="160"/>
      <c r="AA111" s="330"/>
    </row>
    <row r="112" spans="1:27">
      <c r="A112" s="122"/>
      <c r="B112" s="222" t="s">
        <v>100</v>
      </c>
      <c r="C112" s="189" t="s">
        <v>101</v>
      </c>
      <c r="D112" s="400">
        <v>7174</v>
      </c>
      <c r="E112" s="440">
        <f t="shared" si="9"/>
        <v>247</v>
      </c>
      <c r="F112" s="476">
        <f t="shared" ref="F112:Y112" si="16">SUM(F126+F125+F124+F123+F122+F117+F113)</f>
        <v>255</v>
      </c>
      <c r="G112" s="476">
        <f t="shared" si="16"/>
        <v>182</v>
      </c>
      <c r="H112" s="476">
        <f t="shared" si="16"/>
        <v>73</v>
      </c>
      <c r="I112" s="476">
        <f t="shared" si="16"/>
        <v>49</v>
      </c>
      <c r="J112" s="476">
        <f t="shared" si="16"/>
        <v>60</v>
      </c>
      <c r="K112" s="476">
        <f t="shared" si="16"/>
        <v>245</v>
      </c>
      <c r="L112" s="476">
        <f t="shared" si="16"/>
        <v>65</v>
      </c>
      <c r="M112" s="476">
        <f t="shared" si="16"/>
        <v>65</v>
      </c>
      <c r="N112" s="476">
        <f t="shared" si="16"/>
        <v>0</v>
      </c>
      <c r="O112" s="476">
        <f t="shared" si="16"/>
        <v>0</v>
      </c>
      <c r="P112" s="476">
        <f t="shared" si="16"/>
        <v>280</v>
      </c>
      <c r="Q112" s="476">
        <f t="shared" si="16"/>
        <v>0</v>
      </c>
      <c r="R112" s="476">
        <f t="shared" si="16"/>
        <v>0</v>
      </c>
      <c r="S112" s="476">
        <f t="shared" si="16"/>
        <v>0</v>
      </c>
      <c r="T112" s="476">
        <f t="shared" si="16"/>
        <v>0</v>
      </c>
      <c r="U112" s="476">
        <f t="shared" si="16"/>
        <v>270</v>
      </c>
      <c r="V112" s="476">
        <f t="shared" si="16"/>
        <v>0</v>
      </c>
      <c r="W112" s="476">
        <f t="shared" si="16"/>
        <v>0</v>
      </c>
      <c r="X112" s="476">
        <f t="shared" si="16"/>
        <v>0</v>
      </c>
      <c r="Y112" s="476">
        <f t="shared" si="16"/>
        <v>0</v>
      </c>
      <c r="Z112" s="160" t="s">
        <v>474</v>
      </c>
      <c r="AA112" s="330" t="s">
        <v>388</v>
      </c>
    </row>
    <row r="113" spans="1:27" ht="60.75">
      <c r="A113" s="112"/>
      <c r="B113" s="212" t="s">
        <v>102</v>
      </c>
      <c r="C113" s="181" t="s">
        <v>101</v>
      </c>
      <c r="D113" s="408">
        <v>4634</v>
      </c>
      <c r="E113" s="440">
        <f t="shared" si="9"/>
        <v>0</v>
      </c>
      <c r="F113" s="491">
        <f t="shared" ref="F113:Y113" si="17">SUM(F114:F116)</f>
        <v>0</v>
      </c>
      <c r="G113" s="491">
        <f t="shared" si="17"/>
        <v>0</v>
      </c>
      <c r="H113" s="491">
        <f t="shared" si="17"/>
        <v>0</v>
      </c>
      <c r="I113" s="491">
        <f t="shared" si="17"/>
        <v>0</v>
      </c>
      <c r="J113" s="491">
        <f t="shared" si="17"/>
        <v>0</v>
      </c>
      <c r="K113" s="491">
        <f t="shared" si="17"/>
        <v>10</v>
      </c>
      <c r="L113" s="491">
        <f t="shared" si="17"/>
        <v>0</v>
      </c>
      <c r="M113" s="491">
        <f t="shared" si="17"/>
        <v>0</v>
      </c>
      <c r="N113" s="491">
        <f t="shared" si="17"/>
        <v>0</v>
      </c>
      <c r="O113" s="491">
        <f t="shared" si="17"/>
        <v>0</v>
      </c>
      <c r="P113" s="491">
        <f t="shared" si="17"/>
        <v>0</v>
      </c>
      <c r="Q113" s="491">
        <f t="shared" si="17"/>
        <v>0</v>
      </c>
      <c r="R113" s="491">
        <f t="shared" si="17"/>
        <v>0</v>
      </c>
      <c r="S113" s="491">
        <f t="shared" si="17"/>
        <v>0</v>
      </c>
      <c r="T113" s="491">
        <f t="shared" si="17"/>
        <v>0</v>
      </c>
      <c r="U113" s="491">
        <f t="shared" si="17"/>
        <v>0</v>
      </c>
      <c r="V113" s="491">
        <f t="shared" si="17"/>
        <v>0</v>
      </c>
      <c r="W113" s="491">
        <f t="shared" si="17"/>
        <v>0</v>
      </c>
      <c r="X113" s="491">
        <f t="shared" si="17"/>
        <v>0</v>
      </c>
      <c r="Y113" s="491">
        <f t="shared" si="17"/>
        <v>0</v>
      </c>
      <c r="Z113" s="160" t="s">
        <v>474</v>
      </c>
      <c r="AA113" s="329" t="s">
        <v>389</v>
      </c>
    </row>
    <row r="114" spans="1:27" hidden="1">
      <c r="A114" s="113"/>
      <c r="B114" s="211" t="s">
        <v>103</v>
      </c>
      <c r="C114" s="176" t="s">
        <v>101</v>
      </c>
      <c r="D114" s="409">
        <v>100</v>
      </c>
      <c r="E114" s="461"/>
      <c r="F114" s="492"/>
      <c r="G114" s="449"/>
      <c r="H114" s="482"/>
      <c r="I114" s="482"/>
      <c r="J114" s="482"/>
      <c r="K114" s="493"/>
      <c r="L114" s="449"/>
      <c r="M114" s="482"/>
      <c r="N114" s="482"/>
      <c r="O114" s="483"/>
      <c r="P114" s="494"/>
      <c r="Q114" s="449"/>
      <c r="R114" s="482"/>
      <c r="S114" s="482"/>
      <c r="T114" s="482"/>
      <c r="U114" s="492"/>
      <c r="V114" s="449"/>
      <c r="W114" s="482"/>
      <c r="X114" s="482"/>
      <c r="Y114" s="482"/>
      <c r="Z114" s="312" t="s">
        <v>299</v>
      </c>
      <c r="AA114" s="333"/>
    </row>
    <row r="115" spans="1:27" ht="40.5" hidden="1">
      <c r="A115" s="113"/>
      <c r="B115" s="211" t="s">
        <v>104</v>
      </c>
      <c r="C115" s="176" t="s">
        <v>101</v>
      </c>
      <c r="D115" s="403">
        <v>4524</v>
      </c>
      <c r="E115" s="461"/>
      <c r="F115" s="479"/>
      <c r="G115" s="449"/>
      <c r="H115" s="479"/>
      <c r="I115" s="479"/>
      <c r="J115" s="479"/>
      <c r="K115" s="480"/>
      <c r="L115" s="449"/>
      <c r="M115" s="479"/>
      <c r="N115" s="479"/>
      <c r="O115" s="480"/>
      <c r="P115" s="481"/>
      <c r="Q115" s="449"/>
      <c r="R115" s="479"/>
      <c r="S115" s="479"/>
      <c r="T115" s="479"/>
      <c r="U115" s="479"/>
      <c r="V115" s="449"/>
      <c r="W115" s="479"/>
      <c r="X115" s="479"/>
      <c r="Y115" s="479"/>
      <c r="Z115" s="160" t="s">
        <v>286</v>
      </c>
      <c r="AA115" s="329"/>
    </row>
    <row r="116" spans="1:27" ht="40.5">
      <c r="A116" s="113"/>
      <c r="B116" s="211" t="s">
        <v>105</v>
      </c>
      <c r="C116" s="176" t="s">
        <v>101</v>
      </c>
      <c r="D116" s="406">
        <v>10</v>
      </c>
      <c r="E116" s="440">
        <f t="shared" si="9"/>
        <v>0</v>
      </c>
      <c r="F116" s="485">
        <v>0</v>
      </c>
      <c r="G116" s="449">
        <f t="shared" ref="G116:G117" si="18">SUM(H116:J116)</f>
        <v>0</v>
      </c>
      <c r="H116" s="501">
        <f>SUM('[1]4_00_october'!H116)</f>
        <v>0</v>
      </c>
      <c r="I116" s="501">
        <f>SUM('[2]4_00_november'!I116)</f>
        <v>0</v>
      </c>
      <c r="J116" s="501">
        <f>SUM('[3]4_00_december'!J116)</f>
        <v>0</v>
      </c>
      <c r="K116" s="486">
        <v>10</v>
      </c>
      <c r="L116" s="449">
        <f t="shared" ref="L116:L117" si="19">SUM(M116:O116)</f>
        <v>0</v>
      </c>
      <c r="M116" s="501">
        <f>SUM('[4]4_00_january'!M116)</f>
        <v>0</v>
      </c>
      <c r="N116" s="501">
        <f>SUM('[5]4_00_february'!N116)</f>
        <v>0</v>
      </c>
      <c r="O116" s="502">
        <f>SUM('[6]4_00_march'!O116)</f>
        <v>0</v>
      </c>
      <c r="P116" s="487">
        <v>0</v>
      </c>
      <c r="Q116" s="449">
        <f t="shared" ref="Q116:Q117" si="20">SUM(R116:T116)</f>
        <v>0</v>
      </c>
      <c r="R116" s="501">
        <f>SUM('[7]4_00_april'!R116)</f>
        <v>0</v>
      </c>
      <c r="S116" s="501">
        <f>SUM('[8]4_00_may'!S116)</f>
        <v>0</v>
      </c>
      <c r="T116" s="501">
        <f>SUM('[9]4_00_june'!T116)</f>
        <v>0</v>
      </c>
      <c r="U116" s="485">
        <v>0</v>
      </c>
      <c r="V116" s="449">
        <f t="shared" ref="V116:V117" si="21">SUM(W116:Y116)</f>
        <v>0</v>
      </c>
      <c r="W116" s="501">
        <f>SUM('[10]4_00_july'!W116)</f>
        <v>0</v>
      </c>
      <c r="X116" s="501">
        <f>SUM('[11]4_00_august'!X116)</f>
        <v>0</v>
      </c>
      <c r="Y116" s="501">
        <f>SUM('[12]4_00_september'!Y116)</f>
        <v>0</v>
      </c>
      <c r="Z116" s="160" t="s">
        <v>287</v>
      </c>
      <c r="AA116" s="329"/>
    </row>
    <row r="117" spans="1:27" ht="60.75">
      <c r="A117" s="112"/>
      <c r="B117" s="212" t="s">
        <v>106</v>
      </c>
      <c r="C117" s="181" t="s">
        <v>101</v>
      </c>
      <c r="D117" s="616">
        <v>2160</v>
      </c>
      <c r="E117" s="440">
        <f t="shared" si="9"/>
        <v>215</v>
      </c>
      <c r="F117" s="498">
        <f t="shared" ref="F117:U117" si="22">SUM(F118:F119)</f>
        <v>165</v>
      </c>
      <c r="G117" s="449">
        <f t="shared" si="18"/>
        <v>150</v>
      </c>
      <c r="H117" s="482">
        <f>SUM(H118:H119)</f>
        <v>65</v>
      </c>
      <c r="I117" s="482">
        <f t="shared" ref="I117:J117" si="23">SUM(I118:I119)</f>
        <v>39</v>
      </c>
      <c r="J117" s="482">
        <f t="shared" si="23"/>
        <v>46</v>
      </c>
      <c r="K117" s="498">
        <f t="shared" si="22"/>
        <v>165</v>
      </c>
      <c r="L117" s="449">
        <f t="shared" si="19"/>
        <v>65</v>
      </c>
      <c r="M117" s="482">
        <f>SUM(M118:M119)</f>
        <v>65</v>
      </c>
      <c r="N117" s="482">
        <f t="shared" ref="N117:O117" si="24">SUM(N118:N119)</f>
        <v>0</v>
      </c>
      <c r="O117" s="482">
        <f t="shared" si="24"/>
        <v>0</v>
      </c>
      <c r="P117" s="509">
        <f t="shared" si="22"/>
        <v>165</v>
      </c>
      <c r="Q117" s="449">
        <f t="shared" si="20"/>
        <v>0</v>
      </c>
      <c r="R117" s="482">
        <f>SUM(R118:R119)</f>
        <v>0</v>
      </c>
      <c r="S117" s="482">
        <f t="shared" ref="S117:T117" si="25">SUM(S118:S119)</f>
        <v>0</v>
      </c>
      <c r="T117" s="482">
        <f t="shared" si="25"/>
        <v>0</v>
      </c>
      <c r="U117" s="476">
        <f t="shared" si="22"/>
        <v>165</v>
      </c>
      <c r="V117" s="449">
        <f t="shared" si="21"/>
        <v>0</v>
      </c>
      <c r="W117" s="482">
        <f>SUM(W118:W119)</f>
        <v>0</v>
      </c>
      <c r="X117" s="482">
        <f t="shared" ref="X117:Y117" si="26">SUM(X118:X119)</f>
        <v>0</v>
      </c>
      <c r="Y117" s="482">
        <f t="shared" si="26"/>
        <v>0</v>
      </c>
      <c r="Z117" s="160" t="s">
        <v>475</v>
      </c>
      <c r="AA117" s="329" t="s">
        <v>390</v>
      </c>
    </row>
    <row r="118" spans="1:27" hidden="1">
      <c r="A118" s="113"/>
      <c r="B118" s="211" t="s">
        <v>107</v>
      </c>
      <c r="C118" s="176" t="s">
        <v>101</v>
      </c>
      <c r="D118" s="403">
        <v>1500</v>
      </c>
      <c r="E118" s="461"/>
      <c r="F118" s="479"/>
      <c r="G118" s="449"/>
      <c r="H118" s="482"/>
      <c r="I118" s="482"/>
      <c r="J118" s="482"/>
      <c r="K118" s="480"/>
      <c r="L118" s="481"/>
      <c r="M118" s="482"/>
      <c r="N118" s="482"/>
      <c r="O118" s="482"/>
      <c r="P118" s="480"/>
      <c r="Q118" s="449"/>
      <c r="R118" s="482"/>
      <c r="S118" s="482"/>
      <c r="T118" s="482"/>
      <c r="U118" s="479"/>
      <c r="V118" s="449"/>
      <c r="W118" s="482"/>
      <c r="X118" s="482"/>
      <c r="Y118" s="482"/>
      <c r="Z118" s="160" t="s">
        <v>299</v>
      </c>
      <c r="AA118" s="329"/>
    </row>
    <row r="119" spans="1:27">
      <c r="A119" s="123"/>
      <c r="B119" s="211" t="s">
        <v>108</v>
      </c>
      <c r="C119" s="176" t="s">
        <v>101</v>
      </c>
      <c r="D119" s="406">
        <v>660</v>
      </c>
      <c r="E119" s="440">
        <f t="shared" si="9"/>
        <v>215</v>
      </c>
      <c r="F119" s="477">
        <f t="shared" ref="F119:Y119" si="27">SUM(F120:F121)</f>
        <v>165</v>
      </c>
      <c r="G119" s="477">
        <f t="shared" si="27"/>
        <v>150</v>
      </c>
      <c r="H119" s="477">
        <f t="shared" si="27"/>
        <v>65</v>
      </c>
      <c r="I119" s="477">
        <f t="shared" si="27"/>
        <v>39</v>
      </c>
      <c r="J119" s="477">
        <f t="shared" si="27"/>
        <v>46</v>
      </c>
      <c r="K119" s="477">
        <f t="shared" si="27"/>
        <v>165</v>
      </c>
      <c r="L119" s="477">
        <f t="shared" si="27"/>
        <v>65</v>
      </c>
      <c r="M119" s="477">
        <f t="shared" si="27"/>
        <v>65</v>
      </c>
      <c r="N119" s="477">
        <f t="shared" si="27"/>
        <v>0</v>
      </c>
      <c r="O119" s="477">
        <f t="shared" si="27"/>
        <v>0</v>
      </c>
      <c r="P119" s="477">
        <f t="shared" si="27"/>
        <v>165</v>
      </c>
      <c r="Q119" s="477">
        <f t="shared" si="27"/>
        <v>0</v>
      </c>
      <c r="R119" s="477">
        <f t="shared" si="27"/>
        <v>0</v>
      </c>
      <c r="S119" s="477">
        <f t="shared" si="27"/>
        <v>0</v>
      </c>
      <c r="T119" s="477">
        <f t="shared" si="27"/>
        <v>0</v>
      </c>
      <c r="U119" s="477">
        <f t="shared" si="27"/>
        <v>165</v>
      </c>
      <c r="V119" s="477">
        <f t="shared" si="27"/>
        <v>0</v>
      </c>
      <c r="W119" s="477">
        <f t="shared" si="27"/>
        <v>0</v>
      </c>
      <c r="X119" s="477">
        <f t="shared" si="27"/>
        <v>0</v>
      </c>
      <c r="Y119" s="477">
        <f t="shared" si="27"/>
        <v>0</v>
      </c>
      <c r="Z119" s="160" t="s">
        <v>287</v>
      </c>
      <c r="AA119" s="329" t="s">
        <v>391</v>
      </c>
    </row>
    <row r="120" spans="1:27">
      <c r="A120" s="118"/>
      <c r="B120" s="218" t="s">
        <v>109</v>
      </c>
      <c r="C120" s="190" t="s">
        <v>101</v>
      </c>
      <c r="D120" s="406">
        <v>60</v>
      </c>
      <c r="E120" s="440">
        <f t="shared" si="9"/>
        <v>8</v>
      </c>
      <c r="F120" s="485">
        <v>15</v>
      </c>
      <c r="G120" s="449">
        <f t="shared" ref="G120:G126" si="28">SUM(H120:J120)</f>
        <v>8</v>
      </c>
      <c r="H120" s="501">
        <f>SUM('[1]4_00_october'!H120)</f>
        <v>1</v>
      </c>
      <c r="I120" s="501">
        <f>SUM('[2]4_00_november'!I120)</f>
        <v>5</v>
      </c>
      <c r="J120" s="501">
        <f>SUM('[3]4_00_december'!J120)</f>
        <v>2</v>
      </c>
      <c r="K120" s="486">
        <v>15</v>
      </c>
      <c r="L120" s="449">
        <f t="shared" ref="L120:L126" si="29">SUM(M120:O120)</f>
        <v>0</v>
      </c>
      <c r="M120" s="501">
        <f>SUM('[4]4_00_january'!M120)</f>
        <v>0</v>
      </c>
      <c r="N120" s="501">
        <f>SUM('[5]4_00_february'!N120)</f>
        <v>0</v>
      </c>
      <c r="O120" s="502">
        <f>SUM('[6]4_00_march'!O120)</f>
        <v>0</v>
      </c>
      <c r="P120" s="487">
        <v>15</v>
      </c>
      <c r="Q120" s="449">
        <f t="shared" ref="Q120:Q126" si="30">SUM(R120:T120)</f>
        <v>0</v>
      </c>
      <c r="R120" s="501">
        <f>SUM('[7]4_00_april'!R120)</f>
        <v>0</v>
      </c>
      <c r="S120" s="501">
        <f>SUM('[8]4_00_may'!S120)</f>
        <v>0</v>
      </c>
      <c r="T120" s="501">
        <f>SUM('[9]4_00_june'!T120)</f>
        <v>0</v>
      </c>
      <c r="U120" s="485">
        <v>15</v>
      </c>
      <c r="V120" s="449">
        <f t="shared" ref="V120:V126" si="31">SUM(W120:Y120)</f>
        <v>0</v>
      </c>
      <c r="W120" s="501">
        <f>SUM('[10]4_00_july'!W120)</f>
        <v>0</v>
      </c>
      <c r="X120" s="501">
        <f>SUM('[11]4_00_august'!X120)</f>
        <v>0</v>
      </c>
      <c r="Y120" s="501">
        <f>SUM('[12]4_00_september'!Y120)</f>
        <v>0</v>
      </c>
      <c r="Z120" s="160" t="s">
        <v>287</v>
      </c>
      <c r="AA120" s="329"/>
    </row>
    <row r="121" spans="1:27">
      <c r="A121" s="115"/>
      <c r="B121" s="214" t="s">
        <v>110</v>
      </c>
      <c r="C121" s="183" t="s">
        <v>101</v>
      </c>
      <c r="D121" s="406">
        <v>600</v>
      </c>
      <c r="E121" s="440">
        <f t="shared" si="9"/>
        <v>207</v>
      </c>
      <c r="F121" s="485">
        <v>150</v>
      </c>
      <c r="G121" s="449">
        <f t="shared" si="28"/>
        <v>142</v>
      </c>
      <c r="H121" s="501">
        <f>SUM('[1]4_00_october'!H121)</f>
        <v>64</v>
      </c>
      <c r="I121" s="501">
        <f>SUM('[2]4_00_november'!I121)</f>
        <v>34</v>
      </c>
      <c r="J121" s="501">
        <f>SUM('[3]4_00_december'!J121)</f>
        <v>44</v>
      </c>
      <c r="K121" s="486">
        <v>150</v>
      </c>
      <c r="L121" s="449">
        <f t="shared" si="29"/>
        <v>65</v>
      </c>
      <c r="M121" s="501">
        <f>SUM('[4]4_00_january'!M121)</f>
        <v>65</v>
      </c>
      <c r="N121" s="501">
        <f>SUM('[5]4_00_february'!N121)</f>
        <v>0</v>
      </c>
      <c r="O121" s="502">
        <f>SUM('[6]4_00_march'!O121)</f>
        <v>0</v>
      </c>
      <c r="P121" s="487">
        <v>150</v>
      </c>
      <c r="Q121" s="449">
        <f t="shared" si="30"/>
        <v>0</v>
      </c>
      <c r="R121" s="501">
        <f>SUM('[7]4_00_april'!R121)</f>
        <v>0</v>
      </c>
      <c r="S121" s="501">
        <f>SUM('[8]4_00_may'!S121)</f>
        <v>0</v>
      </c>
      <c r="T121" s="501">
        <f>SUM('[9]4_00_june'!T121)</f>
        <v>0</v>
      </c>
      <c r="U121" s="485">
        <v>150</v>
      </c>
      <c r="V121" s="449">
        <f t="shared" si="31"/>
        <v>0</v>
      </c>
      <c r="W121" s="501">
        <f>SUM('[10]4_00_july'!W121)</f>
        <v>0</v>
      </c>
      <c r="X121" s="501">
        <f>SUM('[11]4_00_august'!X121)</f>
        <v>0</v>
      </c>
      <c r="Y121" s="501">
        <f>SUM('[12]4_00_september'!Y121)</f>
        <v>0</v>
      </c>
      <c r="Z121" s="160" t="s">
        <v>287</v>
      </c>
      <c r="AA121" s="329"/>
    </row>
    <row r="122" spans="1:27" ht="40.5">
      <c r="A122" s="115"/>
      <c r="B122" s="212" t="s">
        <v>291</v>
      </c>
      <c r="C122" s="181" t="s">
        <v>101</v>
      </c>
      <c r="D122" s="617">
        <v>40</v>
      </c>
      <c r="E122" s="440">
        <f t="shared" si="9"/>
        <v>5</v>
      </c>
      <c r="F122" s="510">
        <v>0</v>
      </c>
      <c r="G122" s="449">
        <f t="shared" si="28"/>
        <v>5</v>
      </c>
      <c r="H122" s="501">
        <f>SUM('[1]4_00_october'!H122)</f>
        <v>0</v>
      </c>
      <c r="I122" s="501">
        <f>SUM('[2]4_00_november'!I122)</f>
        <v>5</v>
      </c>
      <c r="J122" s="501">
        <f>SUM('[3]4_00_december'!J122)</f>
        <v>0</v>
      </c>
      <c r="K122" s="511">
        <v>0</v>
      </c>
      <c r="L122" s="449">
        <f t="shared" si="29"/>
        <v>0</v>
      </c>
      <c r="M122" s="501">
        <f>SUM('[4]4_00_january'!M122)</f>
        <v>0</v>
      </c>
      <c r="N122" s="501">
        <f>SUM('[5]4_00_february'!N122)</f>
        <v>0</v>
      </c>
      <c r="O122" s="502">
        <f>SUM('[6]4_00_march'!O122)</f>
        <v>0</v>
      </c>
      <c r="P122" s="512">
        <v>20</v>
      </c>
      <c r="Q122" s="449">
        <f t="shared" si="30"/>
        <v>0</v>
      </c>
      <c r="R122" s="501">
        <f>SUM('[7]4_00_april'!R122)</f>
        <v>0</v>
      </c>
      <c r="S122" s="501">
        <f>SUM('[8]4_00_may'!S122)</f>
        <v>0</v>
      </c>
      <c r="T122" s="501">
        <f>SUM('[9]4_00_june'!T122)</f>
        <v>0</v>
      </c>
      <c r="U122" s="510">
        <v>20</v>
      </c>
      <c r="V122" s="449">
        <f t="shared" si="31"/>
        <v>0</v>
      </c>
      <c r="W122" s="501">
        <f>SUM('[10]4_00_july'!W122)</f>
        <v>0</v>
      </c>
      <c r="X122" s="501">
        <f>SUM('[11]4_00_august'!X122)</f>
        <v>0</v>
      </c>
      <c r="Y122" s="501">
        <f>SUM('[12]4_00_september'!Y122)</f>
        <v>0</v>
      </c>
      <c r="Z122" s="160" t="s">
        <v>287</v>
      </c>
      <c r="AA122" s="329"/>
    </row>
    <row r="123" spans="1:27" ht="40.5">
      <c r="A123" s="113"/>
      <c r="B123" s="211" t="s">
        <v>290</v>
      </c>
      <c r="C123" s="176" t="s">
        <v>101</v>
      </c>
      <c r="D123" s="618">
        <v>100</v>
      </c>
      <c r="E123" s="440">
        <f t="shared" si="9"/>
        <v>13</v>
      </c>
      <c r="F123" s="492">
        <v>10</v>
      </c>
      <c r="G123" s="449">
        <f t="shared" si="28"/>
        <v>13</v>
      </c>
      <c r="H123" s="501">
        <f>SUM('[1]4_00_october'!H123)</f>
        <v>0</v>
      </c>
      <c r="I123" s="501">
        <f>SUM('[2]4_00_november'!I123)</f>
        <v>3</v>
      </c>
      <c r="J123" s="501">
        <f>SUM('[3]4_00_december'!J123)</f>
        <v>10</v>
      </c>
      <c r="K123" s="493">
        <v>20</v>
      </c>
      <c r="L123" s="449">
        <f t="shared" si="29"/>
        <v>0</v>
      </c>
      <c r="M123" s="501">
        <f>SUM('[4]4_00_january'!M123)</f>
        <v>0</v>
      </c>
      <c r="N123" s="501">
        <f>SUM('[5]4_00_february'!N123)</f>
        <v>0</v>
      </c>
      <c r="O123" s="502">
        <f>SUM('[6]4_00_march'!O123)</f>
        <v>0</v>
      </c>
      <c r="P123" s="494">
        <v>40</v>
      </c>
      <c r="Q123" s="449">
        <f t="shared" si="30"/>
        <v>0</v>
      </c>
      <c r="R123" s="501">
        <f>SUM('[7]4_00_april'!R123)</f>
        <v>0</v>
      </c>
      <c r="S123" s="501">
        <f>SUM('[8]4_00_may'!S123)</f>
        <v>0</v>
      </c>
      <c r="T123" s="501">
        <f>SUM('[9]4_00_june'!T123)</f>
        <v>0</v>
      </c>
      <c r="U123" s="492">
        <v>30</v>
      </c>
      <c r="V123" s="449">
        <f t="shared" si="31"/>
        <v>0</v>
      </c>
      <c r="W123" s="501">
        <f>SUM('[10]4_00_july'!W123)</f>
        <v>0</v>
      </c>
      <c r="X123" s="501">
        <f>SUM('[11]4_00_august'!X123)</f>
        <v>0</v>
      </c>
      <c r="Y123" s="501">
        <f>SUM('[12]4_00_september'!Y123)</f>
        <v>0</v>
      </c>
      <c r="Z123" s="312" t="s">
        <v>287</v>
      </c>
      <c r="AA123" s="333"/>
    </row>
    <row r="124" spans="1:27" ht="40.5">
      <c r="A124" s="173"/>
      <c r="B124" s="223" t="s">
        <v>289</v>
      </c>
      <c r="C124" s="191" t="s">
        <v>101</v>
      </c>
      <c r="D124" s="421">
        <v>60</v>
      </c>
      <c r="E124" s="440">
        <f t="shared" si="9"/>
        <v>14</v>
      </c>
      <c r="F124" s="513">
        <v>15</v>
      </c>
      <c r="G124" s="449">
        <f t="shared" si="28"/>
        <v>14</v>
      </c>
      <c r="H124" s="501">
        <f>SUM('[1]4_00_october'!H124)</f>
        <v>8</v>
      </c>
      <c r="I124" s="501">
        <f>SUM('[2]4_00_november'!I124)</f>
        <v>2</v>
      </c>
      <c r="J124" s="501">
        <f>SUM('[3]4_00_december'!J124)</f>
        <v>4</v>
      </c>
      <c r="K124" s="514">
        <v>15</v>
      </c>
      <c r="L124" s="449">
        <f t="shared" si="29"/>
        <v>0</v>
      </c>
      <c r="M124" s="501">
        <f>SUM('[4]4_00_january'!M124)</f>
        <v>0</v>
      </c>
      <c r="N124" s="501">
        <f>SUM('[5]4_00_february'!N124)</f>
        <v>0</v>
      </c>
      <c r="O124" s="502">
        <f>SUM('[6]4_00_march'!O124)</f>
        <v>0</v>
      </c>
      <c r="P124" s="515">
        <v>15</v>
      </c>
      <c r="Q124" s="449">
        <f t="shared" si="30"/>
        <v>0</v>
      </c>
      <c r="R124" s="501">
        <f>SUM('[7]4_00_april'!R124)</f>
        <v>0</v>
      </c>
      <c r="S124" s="501">
        <f>SUM('[8]4_00_may'!S124)</f>
        <v>0</v>
      </c>
      <c r="T124" s="501">
        <f>SUM('[9]4_00_june'!T124)</f>
        <v>0</v>
      </c>
      <c r="U124" s="513">
        <v>15</v>
      </c>
      <c r="V124" s="449">
        <f t="shared" si="31"/>
        <v>0</v>
      </c>
      <c r="W124" s="501">
        <f>SUM('[10]4_00_july'!W124)</f>
        <v>0</v>
      </c>
      <c r="X124" s="501">
        <f>SUM('[11]4_00_august'!X124)</f>
        <v>0</v>
      </c>
      <c r="Y124" s="501">
        <f>SUM('[12]4_00_september'!Y124)</f>
        <v>0</v>
      </c>
      <c r="Z124" s="172" t="s">
        <v>287</v>
      </c>
      <c r="AA124" s="335"/>
    </row>
    <row r="125" spans="1:27" ht="40.5">
      <c r="A125" s="173"/>
      <c r="B125" s="223" t="s">
        <v>352</v>
      </c>
      <c r="C125" s="191" t="s">
        <v>101</v>
      </c>
      <c r="D125" s="421">
        <v>30</v>
      </c>
      <c r="E125" s="440">
        <f t="shared" si="9"/>
        <v>0</v>
      </c>
      <c r="F125" s="513">
        <v>30</v>
      </c>
      <c r="G125" s="449">
        <f t="shared" si="28"/>
        <v>0</v>
      </c>
      <c r="H125" s="501">
        <f>SUM('[1]4_00_october'!H125)</f>
        <v>0</v>
      </c>
      <c r="I125" s="501">
        <f>SUM('[2]4_00_november'!I125)</f>
        <v>0</v>
      </c>
      <c r="J125" s="501">
        <f>SUM('[3]4_00_december'!J125)</f>
        <v>0</v>
      </c>
      <c r="K125" s="514">
        <v>0</v>
      </c>
      <c r="L125" s="449">
        <f t="shared" si="29"/>
        <v>0</v>
      </c>
      <c r="M125" s="501">
        <f>SUM('[4]4_00_january'!M125)</f>
        <v>0</v>
      </c>
      <c r="N125" s="501">
        <f>SUM('[5]4_00_february'!N125)</f>
        <v>0</v>
      </c>
      <c r="O125" s="502">
        <f>SUM('[6]4_00_march'!O125)</f>
        <v>0</v>
      </c>
      <c r="P125" s="515">
        <v>0</v>
      </c>
      <c r="Q125" s="449">
        <f t="shared" si="30"/>
        <v>0</v>
      </c>
      <c r="R125" s="501">
        <f>SUM('[7]4_00_april'!R125)</f>
        <v>0</v>
      </c>
      <c r="S125" s="501">
        <f>SUM('[8]4_00_may'!S125)</f>
        <v>0</v>
      </c>
      <c r="T125" s="501">
        <f>SUM('[9]4_00_june'!T125)</f>
        <v>0</v>
      </c>
      <c r="U125" s="513">
        <v>0</v>
      </c>
      <c r="V125" s="449">
        <f t="shared" si="31"/>
        <v>0</v>
      </c>
      <c r="W125" s="501">
        <f>SUM('[10]4_00_july'!W125)</f>
        <v>0</v>
      </c>
      <c r="X125" s="501">
        <f>SUM('[11]4_00_august'!X125)</f>
        <v>0</v>
      </c>
      <c r="Y125" s="501">
        <f>SUM('[12]4_00_september'!Y125)</f>
        <v>0</v>
      </c>
      <c r="Z125" s="172" t="s">
        <v>287</v>
      </c>
      <c r="AA125" s="335"/>
    </row>
    <row r="126" spans="1:27" ht="60.75">
      <c r="A126" s="173"/>
      <c r="B126" s="223" t="s">
        <v>351</v>
      </c>
      <c r="C126" s="191" t="s">
        <v>101</v>
      </c>
      <c r="D126" s="421">
        <v>150</v>
      </c>
      <c r="E126" s="440">
        <f t="shared" si="9"/>
        <v>0</v>
      </c>
      <c r="F126" s="513">
        <v>35</v>
      </c>
      <c r="G126" s="449">
        <f t="shared" si="28"/>
        <v>0</v>
      </c>
      <c r="H126" s="501">
        <f>SUM('[1]4_00_october'!H126)</f>
        <v>0</v>
      </c>
      <c r="I126" s="501">
        <f>SUM('[2]4_00_november'!I126)</f>
        <v>0</v>
      </c>
      <c r="J126" s="501">
        <f>SUM('[3]4_00_december'!J126)</f>
        <v>0</v>
      </c>
      <c r="K126" s="514">
        <v>35</v>
      </c>
      <c r="L126" s="449">
        <f t="shared" si="29"/>
        <v>0</v>
      </c>
      <c r="M126" s="501">
        <f>SUM('[4]4_00_january'!M126)</f>
        <v>0</v>
      </c>
      <c r="N126" s="501">
        <f>SUM('[5]4_00_february'!N126)</f>
        <v>0</v>
      </c>
      <c r="O126" s="502">
        <f>SUM('[6]4_00_march'!O126)</f>
        <v>0</v>
      </c>
      <c r="P126" s="515">
        <v>40</v>
      </c>
      <c r="Q126" s="449">
        <f t="shared" si="30"/>
        <v>0</v>
      </c>
      <c r="R126" s="501">
        <f>SUM('[7]4_00_april'!R126)</f>
        <v>0</v>
      </c>
      <c r="S126" s="501">
        <f>SUM('[8]4_00_may'!S126)</f>
        <v>0</v>
      </c>
      <c r="T126" s="501">
        <f>SUM('[9]4_00_june'!T126)</f>
        <v>0</v>
      </c>
      <c r="U126" s="513">
        <v>40</v>
      </c>
      <c r="V126" s="449">
        <f t="shared" si="31"/>
        <v>0</v>
      </c>
      <c r="W126" s="501">
        <f>SUM('[10]4_00_july'!W126)</f>
        <v>0</v>
      </c>
      <c r="X126" s="501">
        <f>SUM('[11]4_00_august'!X126)</f>
        <v>0</v>
      </c>
      <c r="Y126" s="501">
        <f>SUM('[12]4_00_september'!Y126)</f>
        <v>0</v>
      </c>
      <c r="Z126" s="172" t="s">
        <v>287</v>
      </c>
      <c r="AA126" s="335"/>
    </row>
    <row r="127" spans="1:27" ht="60.75">
      <c r="A127" s="112"/>
      <c r="B127" s="210" t="s">
        <v>111</v>
      </c>
      <c r="C127" s="180" t="s">
        <v>112</v>
      </c>
      <c r="D127" s="400">
        <v>40269</v>
      </c>
      <c r="E127" s="440">
        <f t="shared" si="9"/>
        <v>102</v>
      </c>
      <c r="F127" s="476">
        <f t="shared" ref="F127:Y127" si="32">SUM(F137+F135+F132+F131+F128)</f>
        <v>125</v>
      </c>
      <c r="G127" s="476">
        <f t="shared" si="32"/>
        <v>20</v>
      </c>
      <c r="H127" s="476">
        <f t="shared" si="32"/>
        <v>0</v>
      </c>
      <c r="I127" s="476">
        <f t="shared" si="32"/>
        <v>5</v>
      </c>
      <c r="J127" s="476">
        <f t="shared" si="32"/>
        <v>15</v>
      </c>
      <c r="K127" s="476">
        <f t="shared" si="32"/>
        <v>195</v>
      </c>
      <c r="L127" s="476">
        <f t="shared" si="32"/>
        <v>82</v>
      </c>
      <c r="M127" s="476">
        <f t="shared" si="32"/>
        <v>82</v>
      </c>
      <c r="N127" s="476">
        <f t="shared" si="32"/>
        <v>0</v>
      </c>
      <c r="O127" s="476">
        <f t="shared" si="32"/>
        <v>0</v>
      </c>
      <c r="P127" s="476">
        <f t="shared" si="32"/>
        <v>155</v>
      </c>
      <c r="Q127" s="476">
        <f t="shared" si="32"/>
        <v>0</v>
      </c>
      <c r="R127" s="476">
        <f t="shared" si="32"/>
        <v>0</v>
      </c>
      <c r="S127" s="476">
        <f t="shared" si="32"/>
        <v>0</v>
      </c>
      <c r="T127" s="476">
        <f t="shared" si="32"/>
        <v>0</v>
      </c>
      <c r="U127" s="476">
        <f t="shared" si="32"/>
        <v>45</v>
      </c>
      <c r="V127" s="476">
        <f t="shared" si="32"/>
        <v>0</v>
      </c>
      <c r="W127" s="476">
        <f t="shared" si="32"/>
        <v>0</v>
      </c>
      <c r="X127" s="476">
        <f t="shared" si="32"/>
        <v>0</v>
      </c>
      <c r="Y127" s="476">
        <f t="shared" si="32"/>
        <v>0</v>
      </c>
      <c r="Z127" s="431" t="s">
        <v>476</v>
      </c>
      <c r="AA127" s="329" t="s">
        <v>392</v>
      </c>
    </row>
    <row r="128" spans="1:27" hidden="1">
      <c r="A128" s="112"/>
      <c r="B128" s="210" t="s">
        <v>113</v>
      </c>
      <c r="C128" s="180" t="s">
        <v>72</v>
      </c>
      <c r="D128" s="415">
        <v>27015</v>
      </c>
      <c r="E128" s="461"/>
      <c r="F128" s="476"/>
      <c r="G128" s="476"/>
      <c r="H128" s="476"/>
      <c r="I128" s="476"/>
      <c r="J128" s="476"/>
      <c r="K128" s="476"/>
      <c r="L128" s="476"/>
      <c r="M128" s="476"/>
      <c r="N128" s="476"/>
      <c r="O128" s="476"/>
      <c r="P128" s="476"/>
      <c r="Q128" s="476"/>
      <c r="R128" s="476"/>
      <c r="S128" s="476"/>
      <c r="T128" s="476"/>
      <c r="U128" s="476"/>
      <c r="V128" s="476"/>
      <c r="W128" s="476"/>
      <c r="X128" s="476"/>
      <c r="Y128" s="476"/>
      <c r="Z128" s="160" t="s">
        <v>477</v>
      </c>
      <c r="AA128" s="330" t="s">
        <v>393</v>
      </c>
    </row>
    <row r="129" spans="1:27" hidden="1">
      <c r="A129" s="113"/>
      <c r="B129" s="211" t="s">
        <v>114</v>
      </c>
      <c r="C129" s="176" t="s">
        <v>72</v>
      </c>
      <c r="D129" s="416">
        <v>8114</v>
      </c>
      <c r="E129" s="461"/>
      <c r="F129" s="482"/>
      <c r="G129" s="482"/>
      <c r="H129" s="479"/>
      <c r="I129" s="479"/>
      <c r="J129" s="479"/>
      <c r="K129" s="483"/>
      <c r="L129" s="482"/>
      <c r="M129" s="479"/>
      <c r="N129" s="479"/>
      <c r="O129" s="479"/>
      <c r="P129" s="484"/>
      <c r="Q129" s="482"/>
      <c r="R129" s="479"/>
      <c r="S129" s="479"/>
      <c r="T129" s="479"/>
      <c r="U129" s="482"/>
      <c r="V129" s="482"/>
      <c r="W129" s="479"/>
      <c r="X129" s="479"/>
      <c r="Y129" s="479"/>
      <c r="Z129" s="312" t="s">
        <v>286</v>
      </c>
      <c r="AA129" s="332"/>
    </row>
    <row r="130" spans="1:27" ht="60.75" hidden="1">
      <c r="A130" s="113"/>
      <c r="B130" s="211" t="s">
        <v>282</v>
      </c>
      <c r="C130" s="176" t="s">
        <v>72</v>
      </c>
      <c r="D130" s="619">
        <v>18901</v>
      </c>
      <c r="E130" s="461"/>
      <c r="F130" s="479"/>
      <c r="G130" s="449"/>
      <c r="H130" s="479"/>
      <c r="I130" s="479"/>
      <c r="J130" s="479"/>
      <c r="K130" s="480"/>
      <c r="L130" s="449"/>
      <c r="M130" s="479"/>
      <c r="N130" s="479"/>
      <c r="O130" s="479"/>
      <c r="P130" s="481"/>
      <c r="Q130" s="449"/>
      <c r="R130" s="479"/>
      <c r="S130" s="479"/>
      <c r="T130" s="479"/>
      <c r="U130" s="479"/>
      <c r="V130" s="449"/>
      <c r="W130" s="479"/>
      <c r="X130" s="479"/>
      <c r="Y130" s="479"/>
      <c r="Z130" s="161" t="s">
        <v>283</v>
      </c>
      <c r="AA130" s="336"/>
    </row>
    <row r="131" spans="1:27" hidden="1">
      <c r="A131" s="112"/>
      <c r="B131" s="210" t="s">
        <v>115</v>
      </c>
      <c r="C131" s="180" t="s">
        <v>72</v>
      </c>
      <c r="D131" s="417">
        <v>5000</v>
      </c>
      <c r="E131" s="461"/>
      <c r="F131" s="516"/>
      <c r="G131" s="517"/>
      <c r="H131" s="482"/>
      <c r="I131" s="482"/>
      <c r="J131" s="482"/>
      <c r="K131" s="518"/>
      <c r="L131" s="517"/>
      <c r="M131" s="482"/>
      <c r="N131" s="482"/>
      <c r="O131" s="482"/>
      <c r="P131" s="519"/>
      <c r="Q131" s="517"/>
      <c r="R131" s="482"/>
      <c r="S131" s="482"/>
      <c r="T131" s="482"/>
      <c r="U131" s="516"/>
      <c r="V131" s="517"/>
      <c r="W131" s="482"/>
      <c r="X131" s="482"/>
      <c r="Y131" s="482"/>
      <c r="Z131" s="160" t="s">
        <v>299</v>
      </c>
      <c r="AA131" s="329"/>
    </row>
    <row r="132" spans="1:27" hidden="1">
      <c r="A132" s="112"/>
      <c r="B132" s="210" t="s">
        <v>116</v>
      </c>
      <c r="C132" s="180" t="s">
        <v>79</v>
      </c>
      <c r="D132" s="417">
        <v>7454</v>
      </c>
      <c r="E132" s="461"/>
      <c r="F132" s="517"/>
      <c r="G132" s="517"/>
      <c r="H132" s="517"/>
      <c r="I132" s="517"/>
      <c r="J132" s="517"/>
      <c r="K132" s="517"/>
      <c r="L132" s="517"/>
      <c r="M132" s="517"/>
      <c r="N132" s="517"/>
      <c r="O132" s="517"/>
      <c r="P132" s="517"/>
      <c r="Q132" s="517"/>
      <c r="R132" s="517"/>
      <c r="S132" s="517"/>
      <c r="T132" s="517"/>
      <c r="U132" s="517"/>
      <c r="V132" s="517"/>
      <c r="W132" s="517"/>
      <c r="X132" s="517"/>
      <c r="Y132" s="517"/>
      <c r="Z132" s="160" t="s">
        <v>477</v>
      </c>
      <c r="AA132" s="330" t="s">
        <v>394</v>
      </c>
    </row>
    <row r="133" spans="1:27" hidden="1">
      <c r="A133" s="113"/>
      <c r="B133" s="211" t="s">
        <v>117</v>
      </c>
      <c r="C133" s="176" t="s">
        <v>79</v>
      </c>
      <c r="D133" s="418">
        <v>5010</v>
      </c>
      <c r="E133" s="461"/>
      <c r="F133" s="479"/>
      <c r="G133" s="449"/>
      <c r="H133" s="479"/>
      <c r="I133" s="479"/>
      <c r="J133" s="479"/>
      <c r="K133" s="480"/>
      <c r="L133" s="449"/>
      <c r="M133" s="479"/>
      <c r="N133" s="479"/>
      <c r="O133" s="479"/>
      <c r="P133" s="480"/>
      <c r="Q133" s="449"/>
      <c r="R133" s="479"/>
      <c r="S133" s="479"/>
      <c r="T133" s="479"/>
      <c r="U133" s="479"/>
      <c r="V133" s="449"/>
      <c r="W133" s="479"/>
      <c r="X133" s="479"/>
      <c r="Y133" s="479"/>
      <c r="Z133" s="160" t="s">
        <v>286</v>
      </c>
      <c r="AA133" s="330"/>
    </row>
    <row r="134" spans="1:27" hidden="1">
      <c r="A134" s="113"/>
      <c r="B134" s="211" t="s">
        <v>118</v>
      </c>
      <c r="C134" s="176" t="s">
        <v>79</v>
      </c>
      <c r="D134" s="418">
        <v>2444</v>
      </c>
      <c r="E134" s="461"/>
      <c r="F134" s="479"/>
      <c r="G134" s="449"/>
      <c r="H134" s="479"/>
      <c r="I134" s="479"/>
      <c r="J134" s="479"/>
      <c r="K134" s="480"/>
      <c r="L134" s="449"/>
      <c r="M134" s="479"/>
      <c r="N134" s="479"/>
      <c r="O134" s="479"/>
      <c r="P134" s="481"/>
      <c r="Q134" s="449"/>
      <c r="R134" s="479"/>
      <c r="S134" s="479"/>
      <c r="T134" s="479"/>
      <c r="U134" s="479"/>
      <c r="V134" s="449"/>
      <c r="W134" s="479"/>
      <c r="X134" s="479"/>
      <c r="Y134" s="479"/>
      <c r="Z134" s="160" t="s">
        <v>283</v>
      </c>
      <c r="AA134" s="330"/>
    </row>
    <row r="135" spans="1:27" ht="40.5" hidden="1">
      <c r="A135" s="112"/>
      <c r="B135" s="210" t="s">
        <v>119</v>
      </c>
      <c r="C135" s="180" t="s">
        <v>120</v>
      </c>
      <c r="D135" s="620">
        <v>280</v>
      </c>
      <c r="E135" s="461"/>
      <c r="F135" s="476"/>
      <c r="G135" s="476"/>
      <c r="H135" s="476"/>
      <c r="I135" s="476"/>
      <c r="J135" s="476"/>
      <c r="K135" s="476"/>
      <c r="L135" s="476"/>
      <c r="M135" s="476"/>
      <c r="N135" s="476"/>
      <c r="O135" s="476"/>
      <c r="P135" s="476"/>
      <c r="Q135" s="476"/>
      <c r="R135" s="476"/>
      <c r="S135" s="476"/>
      <c r="T135" s="476"/>
      <c r="U135" s="476"/>
      <c r="V135" s="476"/>
      <c r="W135" s="476"/>
      <c r="X135" s="476"/>
      <c r="Y135" s="476"/>
      <c r="Z135" s="160" t="s">
        <v>286</v>
      </c>
      <c r="AA135" s="329" t="s">
        <v>395</v>
      </c>
    </row>
    <row r="136" spans="1:27" hidden="1">
      <c r="A136" s="113"/>
      <c r="B136" s="211" t="s">
        <v>117</v>
      </c>
      <c r="C136" s="176" t="s">
        <v>121</v>
      </c>
      <c r="D136" s="405">
        <v>280</v>
      </c>
      <c r="E136" s="461"/>
      <c r="F136" s="485"/>
      <c r="G136" s="449"/>
      <c r="H136" s="479"/>
      <c r="I136" s="479"/>
      <c r="J136" s="479"/>
      <c r="K136" s="486"/>
      <c r="L136" s="449"/>
      <c r="M136" s="479"/>
      <c r="N136" s="479"/>
      <c r="O136" s="479"/>
      <c r="P136" s="486"/>
      <c r="Q136" s="449"/>
      <c r="R136" s="479"/>
      <c r="S136" s="479"/>
      <c r="T136" s="479"/>
      <c r="U136" s="485"/>
      <c r="V136" s="449"/>
      <c r="W136" s="479"/>
      <c r="X136" s="479"/>
      <c r="Y136" s="479"/>
      <c r="Z136" s="160" t="s">
        <v>286</v>
      </c>
      <c r="AA136" s="330"/>
    </row>
    <row r="137" spans="1:27" ht="40.5">
      <c r="A137" s="112"/>
      <c r="B137" s="210" t="s">
        <v>122</v>
      </c>
      <c r="C137" s="180" t="s">
        <v>123</v>
      </c>
      <c r="D137" s="620">
        <v>520</v>
      </c>
      <c r="E137" s="440">
        <f t="shared" ref="E137:E147" si="33">SUM(G137,L137,Q137,V137)</f>
        <v>102</v>
      </c>
      <c r="F137" s="476">
        <f t="shared" ref="F137:Y137" si="34">SUM(F138:F141)</f>
        <v>125</v>
      </c>
      <c r="G137" s="476">
        <f t="shared" si="34"/>
        <v>20</v>
      </c>
      <c r="H137" s="476">
        <f t="shared" si="34"/>
        <v>0</v>
      </c>
      <c r="I137" s="476">
        <f t="shared" si="34"/>
        <v>5</v>
      </c>
      <c r="J137" s="476">
        <f t="shared" si="34"/>
        <v>15</v>
      </c>
      <c r="K137" s="476">
        <f t="shared" si="34"/>
        <v>195</v>
      </c>
      <c r="L137" s="476">
        <f t="shared" si="34"/>
        <v>82</v>
      </c>
      <c r="M137" s="476">
        <f t="shared" si="34"/>
        <v>82</v>
      </c>
      <c r="N137" s="476">
        <f t="shared" si="34"/>
        <v>0</v>
      </c>
      <c r="O137" s="476">
        <f t="shared" si="34"/>
        <v>0</v>
      </c>
      <c r="P137" s="476">
        <f t="shared" si="34"/>
        <v>155</v>
      </c>
      <c r="Q137" s="476">
        <f t="shared" si="34"/>
        <v>0</v>
      </c>
      <c r="R137" s="476">
        <f t="shared" si="34"/>
        <v>0</v>
      </c>
      <c r="S137" s="476">
        <f t="shared" si="34"/>
        <v>0</v>
      </c>
      <c r="T137" s="476">
        <f t="shared" si="34"/>
        <v>0</v>
      </c>
      <c r="U137" s="476">
        <f t="shared" si="34"/>
        <v>45</v>
      </c>
      <c r="V137" s="476">
        <f t="shared" si="34"/>
        <v>0</v>
      </c>
      <c r="W137" s="476">
        <f t="shared" si="34"/>
        <v>0</v>
      </c>
      <c r="X137" s="476">
        <f t="shared" si="34"/>
        <v>0</v>
      </c>
      <c r="Y137" s="476">
        <f t="shared" si="34"/>
        <v>0</v>
      </c>
      <c r="Z137" s="352" t="s">
        <v>287</v>
      </c>
      <c r="AA137" s="329" t="s">
        <v>396</v>
      </c>
    </row>
    <row r="138" spans="1:27">
      <c r="A138" s="174"/>
      <c r="B138" s="224" t="s">
        <v>124</v>
      </c>
      <c r="C138" s="192" t="s">
        <v>125</v>
      </c>
      <c r="D138" s="405">
        <v>60</v>
      </c>
      <c r="E138" s="440">
        <f t="shared" si="33"/>
        <v>0</v>
      </c>
      <c r="F138" s="520">
        <v>15</v>
      </c>
      <c r="G138" s="449">
        <f t="shared" ref="G138:G141" si="35">SUM(H138:J138)</f>
        <v>0</v>
      </c>
      <c r="H138" s="501">
        <f>SUM('[1]4_00_october'!H138)</f>
        <v>0</v>
      </c>
      <c r="I138" s="501">
        <f>SUM('[2]4_00_november'!I138)</f>
        <v>0</v>
      </c>
      <c r="J138" s="501">
        <f>SUM('[3]4_00_december'!J138)</f>
        <v>0</v>
      </c>
      <c r="K138" s="521">
        <v>15</v>
      </c>
      <c r="L138" s="449">
        <f t="shared" ref="L138:L141" si="36">SUM(M138:O138)</f>
        <v>0</v>
      </c>
      <c r="M138" s="501">
        <f>SUM('[4]4_00_january'!M138)</f>
        <v>0</v>
      </c>
      <c r="N138" s="501">
        <f>SUM('[5]4_00_february'!N138)</f>
        <v>0</v>
      </c>
      <c r="O138" s="502">
        <f>SUM('[6]4_00_march'!O138)</f>
        <v>0</v>
      </c>
      <c r="P138" s="522">
        <v>15</v>
      </c>
      <c r="Q138" s="449">
        <f t="shared" ref="Q138:Q141" si="37">SUM(R138:T138)</f>
        <v>0</v>
      </c>
      <c r="R138" s="501">
        <f>SUM('[7]4_00_april'!R138)</f>
        <v>0</v>
      </c>
      <c r="S138" s="501">
        <f>SUM('[8]4_00_may'!S138)</f>
        <v>0</v>
      </c>
      <c r="T138" s="501">
        <f>SUM('[9]4_00_june'!T138)</f>
        <v>0</v>
      </c>
      <c r="U138" s="520">
        <v>15</v>
      </c>
      <c r="V138" s="449">
        <f t="shared" ref="V138:V141" si="38">SUM(W138:Y138)</f>
        <v>0</v>
      </c>
      <c r="W138" s="501">
        <f>SUM('[10]4_00_july'!W138)</f>
        <v>0</v>
      </c>
      <c r="X138" s="501">
        <f>SUM('[11]4_00_august'!X138)</f>
        <v>0</v>
      </c>
      <c r="Y138" s="501">
        <f>SUM('[12]4_00_september'!Y138)</f>
        <v>0</v>
      </c>
      <c r="Z138" s="172" t="s">
        <v>287</v>
      </c>
      <c r="AA138" s="337"/>
    </row>
    <row r="139" spans="1:27" ht="40.5">
      <c r="A139" s="174"/>
      <c r="B139" s="224" t="s">
        <v>126</v>
      </c>
      <c r="C139" s="192" t="s">
        <v>127</v>
      </c>
      <c r="D139" s="621">
        <v>350</v>
      </c>
      <c r="E139" s="440">
        <f t="shared" si="33"/>
        <v>80</v>
      </c>
      <c r="F139" s="523">
        <v>100</v>
      </c>
      <c r="G139" s="449">
        <f t="shared" si="35"/>
        <v>3</v>
      </c>
      <c r="H139" s="501">
        <f>SUM('[1]4_00_october'!H139)</f>
        <v>0</v>
      </c>
      <c r="I139" s="501">
        <f>SUM('[2]4_00_november'!I139)</f>
        <v>0</v>
      </c>
      <c r="J139" s="501">
        <f>SUM('[3]4_00_december'!J139)</f>
        <v>3</v>
      </c>
      <c r="K139" s="524">
        <v>150</v>
      </c>
      <c r="L139" s="449">
        <f t="shared" si="36"/>
        <v>77</v>
      </c>
      <c r="M139" s="501">
        <f>SUM('[4]4_00_january'!M139)</f>
        <v>77</v>
      </c>
      <c r="N139" s="501">
        <f>SUM('[5]4_00_february'!N139)</f>
        <v>0</v>
      </c>
      <c r="O139" s="502">
        <f>SUM('[6]4_00_march'!O139)</f>
        <v>0</v>
      </c>
      <c r="P139" s="525">
        <v>100</v>
      </c>
      <c r="Q139" s="449">
        <f t="shared" si="37"/>
        <v>0</v>
      </c>
      <c r="R139" s="501">
        <f>SUM('[7]4_00_april'!R139)</f>
        <v>0</v>
      </c>
      <c r="S139" s="501">
        <f>SUM('[8]4_00_may'!S139)</f>
        <v>0</v>
      </c>
      <c r="T139" s="501">
        <f>SUM('[9]4_00_june'!T139)</f>
        <v>0</v>
      </c>
      <c r="U139" s="523">
        <v>0</v>
      </c>
      <c r="V139" s="449">
        <f t="shared" si="38"/>
        <v>0</v>
      </c>
      <c r="W139" s="501">
        <f>SUM('[10]4_00_july'!W139)</f>
        <v>0</v>
      </c>
      <c r="X139" s="501">
        <f>SUM('[11]4_00_august'!X139)</f>
        <v>0</v>
      </c>
      <c r="Y139" s="501">
        <f>SUM('[12]4_00_september'!Y139)</f>
        <v>0</v>
      </c>
      <c r="Z139" s="172" t="s">
        <v>287</v>
      </c>
      <c r="AA139" s="335"/>
    </row>
    <row r="140" spans="1:27" ht="40.5">
      <c r="A140" s="125"/>
      <c r="B140" s="225" t="s">
        <v>333</v>
      </c>
      <c r="C140" s="193" t="s">
        <v>125</v>
      </c>
      <c r="D140" s="622">
        <v>100</v>
      </c>
      <c r="E140" s="440">
        <f t="shared" si="33"/>
        <v>18</v>
      </c>
      <c r="F140" s="526">
        <v>10</v>
      </c>
      <c r="G140" s="449">
        <f t="shared" si="35"/>
        <v>17</v>
      </c>
      <c r="H140" s="501">
        <f>SUM('[1]4_00_october'!H140)</f>
        <v>0</v>
      </c>
      <c r="I140" s="501">
        <f>SUM('[2]4_00_november'!I140)</f>
        <v>5</v>
      </c>
      <c r="J140" s="501">
        <f>SUM('[3]4_00_december'!J140)</f>
        <v>12</v>
      </c>
      <c r="K140" s="527">
        <v>20</v>
      </c>
      <c r="L140" s="449">
        <f t="shared" si="36"/>
        <v>1</v>
      </c>
      <c r="M140" s="501">
        <f>SUM('[4]4_00_january'!M140)</f>
        <v>1</v>
      </c>
      <c r="N140" s="501">
        <f>SUM('[5]4_00_february'!N140)</f>
        <v>0</v>
      </c>
      <c r="O140" s="502">
        <f>SUM('[6]4_00_march'!O140)</f>
        <v>0</v>
      </c>
      <c r="P140" s="528">
        <v>40</v>
      </c>
      <c r="Q140" s="449">
        <f t="shared" si="37"/>
        <v>0</v>
      </c>
      <c r="R140" s="501">
        <f>SUM('[7]4_00_april'!R140)</f>
        <v>0</v>
      </c>
      <c r="S140" s="501">
        <f>SUM('[8]4_00_may'!S140)</f>
        <v>0</v>
      </c>
      <c r="T140" s="501">
        <f>SUM('[9]4_00_june'!T140)</f>
        <v>0</v>
      </c>
      <c r="U140" s="526">
        <v>30</v>
      </c>
      <c r="V140" s="449">
        <f t="shared" si="38"/>
        <v>0</v>
      </c>
      <c r="W140" s="501">
        <f>SUM('[10]4_00_july'!W140)</f>
        <v>0</v>
      </c>
      <c r="X140" s="501">
        <f>SUM('[11]4_00_august'!X140)</f>
        <v>0</v>
      </c>
      <c r="Y140" s="501">
        <f>SUM('[12]4_00_september'!Y140)</f>
        <v>0</v>
      </c>
      <c r="Z140" s="352" t="s">
        <v>287</v>
      </c>
      <c r="AA140" s="353"/>
    </row>
    <row r="141" spans="1:27">
      <c r="A141" s="281"/>
      <c r="B141" s="282" t="s">
        <v>128</v>
      </c>
      <c r="C141" s="283" t="s">
        <v>125</v>
      </c>
      <c r="D141" s="623">
        <v>10</v>
      </c>
      <c r="E141" s="440">
        <f t="shared" si="33"/>
        <v>4</v>
      </c>
      <c r="F141" s="529">
        <v>0</v>
      </c>
      <c r="G141" s="449">
        <f t="shared" si="35"/>
        <v>0</v>
      </c>
      <c r="H141" s="501">
        <f>SUM('[1]4_00_october'!H141)</f>
        <v>0</v>
      </c>
      <c r="I141" s="501">
        <f>SUM('[2]4_00_november'!I141)</f>
        <v>0</v>
      </c>
      <c r="J141" s="501">
        <f>SUM('[3]4_00_december'!J141)</f>
        <v>0</v>
      </c>
      <c r="K141" s="530">
        <v>10</v>
      </c>
      <c r="L141" s="449">
        <f t="shared" si="36"/>
        <v>4</v>
      </c>
      <c r="M141" s="501">
        <f>SUM('[4]4_00_january'!M141)</f>
        <v>4</v>
      </c>
      <c r="N141" s="501">
        <f>SUM('[5]4_00_february'!N141)</f>
        <v>0</v>
      </c>
      <c r="O141" s="502">
        <f>SUM('[6]4_00_march'!O141)</f>
        <v>0</v>
      </c>
      <c r="P141" s="531">
        <v>0</v>
      </c>
      <c r="Q141" s="449">
        <f t="shared" si="37"/>
        <v>0</v>
      </c>
      <c r="R141" s="501">
        <f>SUM('[7]4_00_april'!R141)</f>
        <v>0</v>
      </c>
      <c r="S141" s="501">
        <f>SUM('[8]4_00_may'!S141)</f>
        <v>0</v>
      </c>
      <c r="T141" s="501">
        <f>SUM('[9]4_00_june'!T141)</f>
        <v>0</v>
      </c>
      <c r="U141" s="529">
        <v>0</v>
      </c>
      <c r="V141" s="449">
        <f t="shared" si="38"/>
        <v>0</v>
      </c>
      <c r="W141" s="501">
        <f>SUM('[10]4_00_july'!W141)</f>
        <v>0</v>
      </c>
      <c r="X141" s="501">
        <f>SUM('[11]4_00_august'!X141)</f>
        <v>0</v>
      </c>
      <c r="Y141" s="501">
        <f>SUM('[12]4_00_september'!Y141)</f>
        <v>0</v>
      </c>
      <c r="Z141" s="284" t="s">
        <v>287</v>
      </c>
      <c r="AA141" s="335"/>
    </row>
    <row r="142" spans="1:27">
      <c r="A142" s="121"/>
      <c r="B142" s="209" t="s">
        <v>270</v>
      </c>
      <c r="C142" s="177" t="s">
        <v>129</v>
      </c>
      <c r="D142" s="419">
        <v>610</v>
      </c>
      <c r="E142" s="440">
        <f t="shared" si="33"/>
        <v>18</v>
      </c>
      <c r="F142" s="532">
        <f t="shared" ref="F142:Y142" si="39">SUM(F143:F145)</f>
        <v>20</v>
      </c>
      <c r="G142" s="532">
        <f t="shared" si="39"/>
        <v>13</v>
      </c>
      <c r="H142" s="532">
        <f t="shared" si="39"/>
        <v>0</v>
      </c>
      <c r="I142" s="532">
        <f t="shared" si="39"/>
        <v>3</v>
      </c>
      <c r="J142" s="532">
        <f t="shared" si="39"/>
        <v>10</v>
      </c>
      <c r="K142" s="532">
        <f t="shared" si="39"/>
        <v>40</v>
      </c>
      <c r="L142" s="532">
        <f t="shared" si="39"/>
        <v>5</v>
      </c>
      <c r="M142" s="532">
        <f t="shared" si="39"/>
        <v>5</v>
      </c>
      <c r="N142" s="532">
        <f t="shared" si="39"/>
        <v>0</v>
      </c>
      <c r="O142" s="533">
        <f t="shared" si="39"/>
        <v>0</v>
      </c>
      <c r="P142" s="534">
        <f t="shared" si="39"/>
        <v>30</v>
      </c>
      <c r="Q142" s="532">
        <f t="shared" si="39"/>
        <v>0</v>
      </c>
      <c r="R142" s="532">
        <f t="shared" si="39"/>
        <v>0</v>
      </c>
      <c r="S142" s="532">
        <f t="shared" si="39"/>
        <v>0</v>
      </c>
      <c r="T142" s="532">
        <f t="shared" si="39"/>
        <v>0</v>
      </c>
      <c r="U142" s="532">
        <f t="shared" si="39"/>
        <v>20</v>
      </c>
      <c r="V142" s="532">
        <f t="shared" si="39"/>
        <v>0</v>
      </c>
      <c r="W142" s="532">
        <f t="shared" si="39"/>
        <v>0</v>
      </c>
      <c r="X142" s="532">
        <f t="shared" si="39"/>
        <v>0</v>
      </c>
      <c r="Y142" s="532">
        <f t="shared" si="39"/>
        <v>0</v>
      </c>
      <c r="Z142" s="160" t="s">
        <v>478</v>
      </c>
      <c r="AA142" s="330" t="s">
        <v>397</v>
      </c>
    </row>
    <row r="143" spans="1:27" hidden="1">
      <c r="A143" s="124"/>
      <c r="B143" s="226" t="s">
        <v>130</v>
      </c>
      <c r="C143" s="194" t="s">
        <v>72</v>
      </c>
      <c r="D143" s="410">
        <v>200</v>
      </c>
      <c r="E143" s="461"/>
      <c r="F143" s="500"/>
      <c r="G143" s="449"/>
      <c r="H143" s="479"/>
      <c r="I143" s="479"/>
      <c r="J143" s="479"/>
      <c r="K143" s="535"/>
      <c r="L143" s="449"/>
      <c r="M143" s="479"/>
      <c r="N143" s="479"/>
      <c r="O143" s="480"/>
      <c r="P143" s="536"/>
      <c r="Q143" s="449"/>
      <c r="R143" s="479"/>
      <c r="S143" s="479"/>
      <c r="T143" s="479"/>
      <c r="U143" s="500"/>
      <c r="V143" s="449"/>
      <c r="W143" s="479"/>
      <c r="X143" s="479"/>
      <c r="Y143" s="479"/>
      <c r="Z143" s="160" t="s">
        <v>297</v>
      </c>
      <c r="AA143" s="330"/>
    </row>
    <row r="144" spans="1:27" hidden="1">
      <c r="A144" s="112"/>
      <c r="B144" s="210" t="s">
        <v>131</v>
      </c>
      <c r="C144" s="180" t="s">
        <v>72</v>
      </c>
      <c r="D144" s="420">
        <v>300</v>
      </c>
      <c r="E144" s="461"/>
      <c r="F144" s="500"/>
      <c r="G144" s="449"/>
      <c r="H144" s="482"/>
      <c r="I144" s="482"/>
      <c r="J144" s="482"/>
      <c r="K144" s="535"/>
      <c r="L144" s="449"/>
      <c r="M144" s="482"/>
      <c r="N144" s="482"/>
      <c r="O144" s="483"/>
      <c r="P144" s="536"/>
      <c r="Q144" s="449"/>
      <c r="R144" s="482"/>
      <c r="S144" s="482"/>
      <c r="T144" s="482"/>
      <c r="U144" s="500"/>
      <c r="V144" s="449"/>
      <c r="W144" s="482"/>
      <c r="X144" s="482"/>
      <c r="Y144" s="482"/>
      <c r="Z144" s="160" t="s">
        <v>299</v>
      </c>
      <c r="AA144" s="330"/>
    </row>
    <row r="145" spans="1:27">
      <c r="A145" s="112"/>
      <c r="B145" s="210" t="s">
        <v>132</v>
      </c>
      <c r="C145" s="180" t="s">
        <v>129</v>
      </c>
      <c r="D145" s="420">
        <v>110</v>
      </c>
      <c r="E145" s="440">
        <f t="shared" si="33"/>
        <v>18</v>
      </c>
      <c r="F145" s="476">
        <f t="shared" ref="F145:Y145" si="40">SUM(F146:F147)</f>
        <v>20</v>
      </c>
      <c r="G145" s="476">
        <f t="shared" si="40"/>
        <v>13</v>
      </c>
      <c r="H145" s="476">
        <f t="shared" si="40"/>
        <v>0</v>
      </c>
      <c r="I145" s="476">
        <f t="shared" si="40"/>
        <v>3</v>
      </c>
      <c r="J145" s="476">
        <f t="shared" si="40"/>
        <v>10</v>
      </c>
      <c r="K145" s="476">
        <f t="shared" si="40"/>
        <v>40</v>
      </c>
      <c r="L145" s="476">
        <f t="shared" si="40"/>
        <v>5</v>
      </c>
      <c r="M145" s="476">
        <f t="shared" si="40"/>
        <v>5</v>
      </c>
      <c r="N145" s="476">
        <f t="shared" si="40"/>
        <v>0</v>
      </c>
      <c r="O145" s="537">
        <f t="shared" si="40"/>
        <v>0</v>
      </c>
      <c r="P145" s="538">
        <f t="shared" si="40"/>
        <v>30</v>
      </c>
      <c r="Q145" s="476">
        <f t="shared" si="40"/>
        <v>0</v>
      </c>
      <c r="R145" s="476">
        <f t="shared" si="40"/>
        <v>0</v>
      </c>
      <c r="S145" s="476">
        <f t="shared" si="40"/>
        <v>0</v>
      </c>
      <c r="T145" s="476">
        <f t="shared" si="40"/>
        <v>0</v>
      </c>
      <c r="U145" s="476">
        <f t="shared" si="40"/>
        <v>20</v>
      </c>
      <c r="V145" s="476">
        <f t="shared" si="40"/>
        <v>0</v>
      </c>
      <c r="W145" s="476">
        <f t="shared" si="40"/>
        <v>0</v>
      </c>
      <c r="X145" s="476">
        <f t="shared" si="40"/>
        <v>0</v>
      </c>
      <c r="Y145" s="476">
        <f t="shared" si="40"/>
        <v>0</v>
      </c>
      <c r="Z145" s="160" t="s">
        <v>287</v>
      </c>
      <c r="AA145" s="330" t="s">
        <v>398</v>
      </c>
    </row>
    <row r="146" spans="1:27">
      <c r="A146" s="115"/>
      <c r="B146" s="214" t="s">
        <v>133</v>
      </c>
      <c r="C146" s="183" t="s">
        <v>72</v>
      </c>
      <c r="D146" s="399">
        <v>30</v>
      </c>
      <c r="E146" s="440">
        <f t="shared" si="33"/>
        <v>0</v>
      </c>
      <c r="F146" s="505">
        <v>0</v>
      </c>
      <c r="G146" s="449">
        <f t="shared" ref="G146:G147" si="41">SUM(H146:J146)</f>
        <v>0</v>
      </c>
      <c r="H146" s="501">
        <f>SUM('[1]4_00_october'!H146)</f>
        <v>0</v>
      </c>
      <c r="I146" s="501">
        <f>SUM('[2]4_00_november'!I146)</f>
        <v>0</v>
      </c>
      <c r="J146" s="501">
        <f>SUM('[3]4_00_december'!J146)</f>
        <v>0</v>
      </c>
      <c r="K146" s="506">
        <v>20</v>
      </c>
      <c r="L146" s="449">
        <f t="shared" ref="L146:L147" si="42">SUM(M146:O146)</f>
        <v>0</v>
      </c>
      <c r="M146" s="501">
        <f>SUM('[4]4_00_january'!M146)</f>
        <v>0</v>
      </c>
      <c r="N146" s="501">
        <f>SUM('[5]4_00_february'!N146)</f>
        <v>0</v>
      </c>
      <c r="O146" s="502">
        <f>SUM('[6]4_00_march'!O146)</f>
        <v>0</v>
      </c>
      <c r="P146" s="507">
        <v>10</v>
      </c>
      <c r="Q146" s="449">
        <f t="shared" ref="Q146:Q147" si="43">SUM(R146:T146)</f>
        <v>0</v>
      </c>
      <c r="R146" s="501">
        <f>SUM('[7]4_00_april'!R146)</f>
        <v>0</v>
      </c>
      <c r="S146" s="501">
        <f>SUM('[8]4_00_may'!S146)</f>
        <v>0</v>
      </c>
      <c r="T146" s="501">
        <f>SUM('[9]4_00_june'!T146)</f>
        <v>0</v>
      </c>
      <c r="U146" s="505">
        <v>0</v>
      </c>
      <c r="V146" s="449">
        <f t="shared" ref="V146:V147" si="44">SUM(W146:Y146)</f>
        <v>0</v>
      </c>
      <c r="W146" s="501">
        <f>SUM('[10]4_00_july'!W146)</f>
        <v>0</v>
      </c>
      <c r="X146" s="501">
        <f>SUM('[11]4_00_august'!X146)</f>
        <v>0</v>
      </c>
      <c r="Y146" s="501">
        <f>SUM('[12]4_00_september'!Y146)</f>
        <v>0</v>
      </c>
      <c r="Z146" s="160" t="s">
        <v>287</v>
      </c>
      <c r="AA146" s="330"/>
    </row>
    <row r="147" spans="1:27">
      <c r="A147" s="113"/>
      <c r="B147" s="211" t="s">
        <v>134</v>
      </c>
      <c r="C147" s="176" t="s">
        <v>129</v>
      </c>
      <c r="D147" s="406">
        <v>80</v>
      </c>
      <c r="E147" s="440">
        <f t="shared" si="33"/>
        <v>18</v>
      </c>
      <c r="F147" s="485">
        <v>20</v>
      </c>
      <c r="G147" s="449">
        <f t="shared" si="41"/>
        <v>13</v>
      </c>
      <c r="H147" s="501">
        <f>SUM('[1]4_00_october'!H147)</f>
        <v>0</v>
      </c>
      <c r="I147" s="501">
        <f>SUM('[2]4_00_november'!I147)</f>
        <v>3</v>
      </c>
      <c r="J147" s="501">
        <f>SUM('[3]4_00_december'!J147)</f>
        <v>10</v>
      </c>
      <c r="K147" s="486">
        <v>20</v>
      </c>
      <c r="L147" s="449">
        <f t="shared" si="42"/>
        <v>5</v>
      </c>
      <c r="M147" s="501">
        <f>SUM('[4]4_00_january'!M147)</f>
        <v>5</v>
      </c>
      <c r="N147" s="501">
        <f>SUM('[5]4_00_february'!N147)</f>
        <v>0</v>
      </c>
      <c r="O147" s="502">
        <f>SUM('[6]4_00_march'!O147)</f>
        <v>0</v>
      </c>
      <c r="P147" s="487">
        <v>20</v>
      </c>
      <c r="Q147" s="449">
        <f t="shared" si="43"/>
        <v>0</v>
      </c>
      <c r="R147" s="501">
        <f>SUM('[7]4_00_april'!R147)</f>
        <v>0</v>
      </c>
      <c r="S147" s="501">
        <f>SUM('[8]4_00_may'!S147)</f>
        <v>0</v>
      </c>
      <c r="T147" s="501">
        <f>SUM('[9]4_00_june'!T147)</f>
        <v>0</v>
      </c>
      <c r="U147" s="485">
        <v>20</v>
      </c>
      <c r="V147" s="449">
        <f t="shared" si="44"/>
        <v>0</v>
      </c>
      <c r="W147" s="501">
        <f>SUM('[10]4_00_july'!W147)</f>
        <v>0</v>
      </c>
      <c r="X147" s="501">
        <f>SUM('[11]4_00_august'!X147)</f>
        <v>0</v>
      </c>
      <c r="Y147" s="501">
        <f>SUM('[12]4_00_september'!Y147)</f>
        <v>0</v>
      </c>
      <c r="Z147" s="160" t="s">
        <v>287</v>
      </c>
      <c r="AA147" s="330"/>
    </row>
    <row r="148" spans="1:27" ht="27.75" hidden="1" customHeight="1">
      <c r="A148" s="121"/>
      <c r="B148" s="209" t="s">
        <v>271</v>
      </c>
      <c r="C148" s="177" t="s">
        <v>72</v>
      </c>
      <c r="D148" s="624">
        <v>23000</v>
      </c>
      <c r="E148" s="461"/>
      <c r="F148" s="539"/>
      <c r="G148" s="539"/>
      <c r="H148" s="539"/>
      <c r="I148" s="539"/>
      <c r="J148" s="539"/>
      <c r="K148" s="539"/>
      <c r="L148" s="539"/>
      <c r="M148" s="539"/>
      <c r="N148" s="539"/>
      <c r="O148" s="540"/>
      <c r="P148" s="541"/>
      <c r="Q148" s="539"/>
      <c r="R148" s="539"/>
      <c r="S148" s="539"/>
      <c r="T148" s="539"/>
      <c r="U148" s="539"/>
      <c r="V148" s="539"/>
      <c r="W148" s="539"/>
      <c r="X148" s="539"/>
      <c r="Y148" s="539"/>
      <c r="Z148" s="160" t="s">
        <v>479</v>
      </c>
      <c r="AA148" s="329" t="s">
        <v>399</v>
      </c>
    </row>
    <row r="149" spans="1:27" hidden="1">
      <c r="A149" s="113"/>
      <c r="B149" s="211" t="s">
        <v>338</v>
      </c>
      <c r="C149" s="176" t="s">
        <v>72</v>
      </c>
      <c r="D149" s="404">
        <v>10000</v>
      </c>
      <c r="E149" s="461"/>
      <c r="F149" s="482"/>
      <c r="G149" s="449"/>
      <c r="H149" s="482"/>
      <c r="I149" s="482"/>
      <c r="J149" s="482"/>
      <c r="K149" s="483"/>
      <c r="L149" s="449"/>
      <c r="M149" s="482"/>
      <c r="N149" s="482"/>
      <c r="O149" s="483"/>
      <c r="P149" s="484"/>
      <c r="Q149" s="449"/>
      <c r="R149" s="482"/>
      <c r="S149" s="482"/>
      <c r="T149" s="482"/>
      <c r="U149" s="482"/>
      <c r="V149" s="449"/>
      <c r="W149" s="482"/>
      <c r="X149" s="482"/>
      <c r="Y149" s="482"/>
      <c r="Z149" s="312" t="s">
        <v>300</v>
      </c>
      <c r="AA149" s="333"/>
    </row>
    <row r="150" spans="1:27" ht="43.5" hidden="1" customHeight="1">
      <c r="A150" s="113"/>
      <c r="B150" s="211" t="s">
        <v>339</v>
      </c>
      <c r="C150" s="176" t="s">
        <v>72</v>
      </c>
      <c r="D150" s="404">
        <v>10000</v>
      </c>
      <c r="E150" s="461"/>
      <c r="F150" s="482"/>
      <c r="G150" s="449"/>
      <c r="H150" s="479"/>
      <c r="I150" s="479"/>
      <c r="J150" s="479"/>
      <c r="K150" s="483"/>
      <c r="L150" s="449"/>
      <c r="M150" s="479"/>
      <c r="N150" s="479"/>
      <c r="O150" s="480"/>
      <c r="P150" s="484"/>
      <c r="Q150" s="449"/>
      <c r="R150" s="479"/>
      <c r="S150" s="479"/>
      <c r="T150" s="479"/>
      <c r="U150" s="482"/>
      <c r="V150" s="449"/>
      <c r="W150" s="479"/>
      <c r="X150" s="479"/>
      <c r="Y150" s="479"/>
      <c r="Z150" s="312" t="s">
        <v>297</v>
      </c>
      <c r="AA150" s="333"/>
    </row>
    <row r="151" spans="1:27" ht="44.25" hidden="1" customHeight="1">
      <c r="A151" s="113"/>
      <c r="B151" s="211" t="s">
        <v>135</v>
      </c>
      <c r="C151" s="176" t="s">
        <v>72</v>
      </c>
      <c r="D151" s="403">
        <v>1000</v>
      </c>
      <c r="E151" s="461"/>
      <c r="F151" s="479"/>
      <c r="G151" s="449"/>
      <c r="H151" s="482"/>
      <c r="I151" s="482"/>
      <c r="J151" s="482"/>
      <c r="K151" s="480"/>
      <c r="L151" s="449"/>
      <c r="M151" s="482"/>
      <c r="N151" s="482"/>
      <c r="O151" s="483"/>
      <c r="P151" s="481"/>
      <c r="Q151" s="449"/>
      <c r="R151" s="482"/>
      <c r="S151" s="482"/>
      <c r="T151" s="482"/>
      <c r="U151" s="479"/>
      <c r="V151" s="449"/>
      <c r="W151" s="482"/>
      <c r="X151" s="482"/>
      <c r="Y151" s="482"/>
      <c r="Z151" s="160" t="s">
        <v>300</v>
      </c>
      <c r="AA151" s="329"/>
    </row>
    <row r="152" spans="1:27" hidden="1">
      <c r="A152" s="113"/>
      <c r="B152" s="211" t="s">
        <v>340</v>
      </c>
      <c r="C152" s="176" t="s">
        <v>72</v>
      </c>
      <c r="D152" s="403">
        <v>2000</v>
      </c>
      <c r="E152" s="461"/>
      <c r="F152" s="479"/>
      <c r="G152" s="449"/>
      <c r="H152" s="479"/>
      <c r="I152" s="479"/>
      <c r="J152" s="479"/>
      <c r="K152" s="480"/>
      <c r="L152" s="449"/>
      <c r="M152" s="479"/>
      <c r="N152" s="479"/>
      <c r="O152" s="479"/>
      <c r="P152" s="480"/>
      <c r="Q152" s="449"/>
      <c r="R152" s="479"/>
      <c r="S152" s="479"/>
      <c r="T152" s="479"/>
      <c r="U152" s="479"/>
      <c r="V152" s="449"/>
      <c r="W152" s="479"/>
      <c r="X152" s="479"/>
      <c r="Y152" s="479"/>
      <c r="Z152" s="160" t="s">
        <v>297</v>
      </c>
      <c r="AA152" s="329"/>
    </row>
    <row r="153" spans="1:27">
      <c r="A153" s="589"/>
      <c r="B153" s="590" t="s">
        <v>136</v>
      </c>
      <c r="C153" s="591"/>
      <c r="D153" s="592"/>
      <c r="E153" s="593"/>
      <c r="F153" s="594"/>
      <c r="G153" s="594"/>
      <c r="H153" s="594"/>
      <c r="I153" s="594"/>
      <c r="J153" s="594"/>
      <c r="K153" s="595"/>
      <c r="L153" s="596"/>
      <c r="M153" s="596"/>
      <c r="N153" s="596"/>
      <c r="O153" s="596"/>
      <c r="P153" s="596"/>
      <c r="Q153" s="597"/>
      <c r="R153" s="594"/>
      <c r="S153" s="594"/>
      <c r="T153" s="595"/>
      <c r="U153" s="594"/>
      <c r="V153" s="594"/>
      <c r="W153" s="594"/>
      <c r="X153" s="594"/>
      <c r="Y153" s="594"/>
      <c r="Z153" s="656"/>
      <c r="AA153" s="598"/>
    </row>
    <row r="154" spans="1:27">
      <c r="A154" s="121"/>
      <c r="B154" s="209" t="s">
        <v>272</v>
      </c>
      <c r="C154" s="177"/>
      <c r="D154" s="399"/>
      <c r="E154" s="504"/>
      <c r="F154" s="505"/>
      <c r="G154" s="505"/>
      <c r="H154" s="505"/>
      <c r="I154" s="505"/>
      <c r="J154" s="505"/>
      <c r="K154" s="506"/>
      <c r="L154" s="507"/>
      <c r="M154" s="507"/>
      <c r="N154" s="507"/>
      <c r="O154" s="507"/>
      <c r="P154" s="507"/>
      <c r="Q154" s="508"/>
      <c r="R154" s="505"/>
      <c r="S154" s="505"/>
      <c r="T154" s="506"/>
      <c r="U154" s="505"/>
      <c r="V154" s="505"/>
      <c r="W154" s="505"/>
      <c r="X154" s="505"/>
      <c r="Y154" s="505"/>
      <c r="Z154" s="160"/>
      <c r="AA154" s="330"/>
    </row>
    <row r="155" spans="1:27">
      <c r="A155" s="112"/>
      <c r="B155" s="210" t="s">
        <v>137</v>
      </c>
      <c r="C155" s="180" t="s">
        <v>138</v>
      </c>
      <c r="D155" s="417">
        <v>408204</v>
      </c>
      <c r="E155" s="440">
        <f t="shared" ref="E155:E215" si="45">SUM(G155,L155,Q155,V155)</f>
        <v>25</v>
      </c>
      <c r="F155" s="517">
        <f t="shared" ref="F155:Y155" si="46">SUM(F156:F158)</f>
        <v>10</v>
      </c>
      <c r="G155" s="517">
        <f t="shared" si="46"/>
        <v>22</v>
      </c>
      <c r="H155" s="517">
        <f t="shared" si="46"/>
        <v>7</v>
      </c>
      <c r="I155" s="517">
        <f t="shared" si="46"/>
        <v>3</v>
      </c>
      <c r="J155" s="517">
        <f t="shared" si="46"/>
        <v>12</v>
      </c>
      <c r="K155" s="517">
        <f t="shared" si="46"/>
        <v>15</v>
      </c>
      <c r="L155" s="517">
        <f t="shared" si="46"/>
        <v>3</v>
      </c>
      <c r="M155" s="517">
        <f t="shared" si="46"/>
        <v>3</v>
      </c>
      <c r="N155" s="517">
        <f t="shared" si="46"/>
        <v>0</v>
      </c>
      <c r="O155" s="517">
        <f t="shared" si="46"/>
        <v>0</v>
      </c>
      <c r="P155" s="517">
        <f t="shared" si="46"/>
        <v>15</v>
      </c>
      <c r="Q155" s="517">
        <f t="shared" si="46"/>
        <v>0</v>
      </c>
      <c r="R155" s="517">
        <f t="shared" si="46"/>
        <v>0</v>
      </c>
      <c r="S155" s="517">
        <f t="shared" si="46"/>
        <v>0</v>
      </c>
      <c r="T155" s="517">
        <f t="shared" si="46"/>
        <v>0</v>
      </c>
      <c r="U155" s="517">
        <f t="shared" si="46"/>
        <v>10</v>
      </c>
      <c r="V155" s="517">
        <f t="shared" si="46"/>
        <v>0</v>
      </c>
      <c r="W155" s="517">
        <f t="shared" si="46"/>
        <v>0</v>
      </c>
      <c r="X155" s="517">
        <f t="shared" si="46"/>
        <v>0</v>
      </c>
      <c r="Y155" s="517">
        <f t="shared" si="46"/>
        <v>0</v>
      </c>
      <c r="Z155" s="160" t="s">
        <v>480</v>
      </c>
      <c r="AA155" s="330" t="s">
        <v>461</v>
      </c>
    </row>
    <row r="156" spans="1:27" hidden="1">
      <c r="A156" s="125"/>
      <c r="B156" s="225" t="s">
        <v>139</v>
      </c>
      <c r="C156" s="193" t="s">
        <v>138</v>
      </c>
      <c r="D156" s="401">
        <v>281154</v>
      </c>
      <c r="E156" s="461"/>
      <c r="F156" s="579"/>
      <c r="G156" s="449"/>
      <c r="H156" s="649"/>
      <c r="I156" s="649"/>
      <c r="J156" s="649"/>
      <c r="K156" s="579"/>
      <c r="L156" s="449"/>
      <c r="M156" s="649"/>
      <c r="N156" s="649"/>
      <c r="O156" s="649"/>
      <c r="P156" s="579"/>
      <c r="Q156" s="449"/>
      <c r="R156" s="649"/>
      <c r="S156" s="649"/>
      <c r="T156" s="649"/>
      <c r="U156" s="663"/>
      <c r="V156" s="449"/>
      <c r="W156" s="649"/>
      <c r="X156" s="649"/>
      <c r="Y156" s="649"/>
      <c r="Z156" s="172" t="s">
        <v>305</v>
      </c>
      <c r="AA156" s="337"/>
    </row>
    <row r="157" spans="1:27" ht="40.5" hidden="1">
      <c r="A157" s="113"/>
      <c r="B157" s="211" t="s">
        <v>140</v>
      </c>
      <c r="C157" s="176" t="s">
        <v>138</v>
      </c>
      <c r="D157" s="404">
        <v>127000</v>
      </c>
      <c r="E157" s="461"/>
      <c r="F157" s="482"/>
      <c r="G157" s="449"/>
      <c r="H157" s="482"/>
      <c r="I157" s="482"/>
      <c r="J157" s="482"/>
      <c r="K157" s="483"/>
      <c r="L157" s="449"/>
      <c r="M157" s="482"/>
      <c r="N157" s="482"/>
      <c r="O157" s="483"/>
      <c r="P157" s="484"/>
      <c r="Q157" s="449"/>
      <c r="R157" s="482"/>
      <c r="S157" s="482"/>
      <c r="T157" s="482"/>
      <c r="U157" s="482"/>
      <c r="V157" s="449"/>
      <c r="W157" s="482"/>
      <c r="X157" s="482"/>
      <c r="Y157" s="482"/>
      <c r="Z157" s="312" t="s">
        <v>300</v>
      </c>
      <c r="AA157" s="333"/>
    </row>
    <row r="158" spans="1:27">
      <c r="A158" s="113"/>
      <c r="B158" s="211" t="s">
        <v>334</v>
      </c>
      <c r="C158" s="176" t="s">
        <v>138</v>
      </c>
      <c r="D158" s="406">
        <v>50</v>
      </c>
      <c r="E158" s="440">
        <f t="shared" si="45"/>
        <v>25</v>
      </c>
      <c r="F158" s="485">
        <v>10</v>
      </c>
      <c r="G158" s="449">
        <f t="shared" ref="G158" si="47">SUM(H158:J158)</f>
        <v>22</v>
      </c>
      <c r="H158" s="501">
        <f>SUM('[1]4_00_october'!H158)</f>
        <v>7</v>
      </c>
      <c r="I158" s="501">
        <f>SUM('[2]4_00_november'!I158)</f>
        <v>3</v>
      </c>
      <c r="J158" s="501">
        <f>SUM('[3]4_00_december'!J158)</f>
        <v>12</v>
      </c>
      <c r="K158" s="486">
        <v>15</v>
      </c>
      <c r="L158" s="449">
        <f t="shared" ref="L158" si="48">SUM(M158:O158)</f>
        <v>3</v>
      </c>
      <c r="M158" s="501">
        <f>SUM('[4]4_00_january'!M158)</f>
        <v>3</v>
      </c>
      <c r="N158" s="501">
        <f>SUM('[5]4_00_february'!N158)</f>
        <v>0</v>
      </c>
      <c r="O158" s="502">
        <f>SUM('[6]4_00_march'!O158)</f>
        <v>0</v>
      </c>
      <c r="P158" s="487">
        <v>15</v>
      </c>
      <c r="Q158" s="449">
        <f t="shared" ref="Q158" si="49">SUM(R158:T158)</f>
        <v>0</v>
      </c>
      <c r="R158" s="501">
        <f>SUM('[7]4_00_april'!R158)</f>
        <v>0</v>
      </c>
      <c r="S158" s="501">
        <f>SUM('[8]4_00_may'!S158)</f>
        <v>0</v>
      </c>
      <c r="T158" s="501">
        <f>SUM('[9]4_00_june'!T158)</f>
        <v>0</v>
      </c>
      <c r="U158" s="485">
        <v>10</v>
      </c>
      <c r="V158" s="449">
        <f t="shared" ref="V158" si="50">SUM(W158:Y158)</f>
        <v>0</v>
      </c>
      <c r="W158" s="501">
        <f>SUM('[10]4_00_july'!W158)</f>
        <v>0</v>
      </c>
      <c r="X158" s="501">
        <f>SUM('[11]4_00_august'!X158)</f>
        <v>0</v>
      </c>
      <c r="Y158" s="501">
        <f>SUM('[12]4_00_september'!Y158)</f>
        <v>0</v>
      </c>
      <c r="Z158" s="160" t="s">
        <v>287</v>
      </c>
      <c r="AA158" s="330"/>
    </row>
    <row r="159" spans="1:27" hidden="1">
      <c r="A159" s="112"/>
      <c r="B159" s="210" t="s">
        <v>141</v>
      </c>
      <c r="C159" s="180" t="s">
        <v>101</v>
      </c>
      <c r="D159" s="417">
        <v>1760</v>
      </c>
      <c r="E159" s="461"/>
      <c r="F159" s="516"/>
      <c r="G159" s="449"/>
      <c r="H159" s="482"/>
      <c r="I159" s="482"/>
      <c r="J159" s="482"/>
      <c r="K159" s="518"/>
      <c r="L159" s="449"/>
      <c r="M159" s="482"/>
      <c r="N159" s="482"/>
      <c r="O159" s="483"/>
      <c r="P159" s="519"/>
      <c r="Q159" s="449"/>
      <c r="R159" s="482"/>
      <c r="S159" s="482"/>
      <c r="T159" s="482"/>
      <c r="U159" s="516"/>
      <c r="V159" s="449"/>
      <c r="W159" s="482"/>
      <c r="X159" s="482"/>
      <c r="Y159" s="482"/>
      <c r="Z159" s="312" t="s">
        <v>300</v>
      </c>
      <c r="AA159" s="330"/>
    </row>
    <row r="160" spans="1:27">
      <c r="A160" s="112"/>
      <c r="B160" s="210" t="s">
        <v>142</v>
      </c>
      <c r="C160" s="180" t="s">
        <v>143</v>
      </c>
      <c r="D160" s="400">
        <v>130050</v>
      </c>
      <c r="E160" s="440">
        <f t="shared" si="45"/>
        <v>10</v>
      </c>
      <c r="F160" s="476">
        <f t="shared" ref="F160:Y160" si="51">SUM(F161:F162)</f>
        <v>10</v>
      </c>
      <c r="G160" s="476">
        <f t="shared" si="51"/>
        <v>7</v>
      </c>
      <c r="H160" s="476">
        <f t="shared" si="51"/>
        <v>1</v>
      </c>
      <c r="I160" s="476">
        <f t="shared" si="51"/>
        <v>1</v>
      </c>
      <c r="J160" s="476">
        <f t="shared" si="51"/>
        <v>5</v>
      </c>
      <c r="K160" s="476">
        <f t="shared" si="51"/>
        <v>15</v>
      </c>
      <c r="L160" s="476">
        <f t="shared" si="51"/>
        <v>3</v>
      </c>
      <c r="M160" s="476">
        <f t="shared" si="51"/>
        <v>3</v>
      </c>
      <c r="N160" s="476">
        <f t="shared" si="51"/>
        <v>0</v>
      </c>
      <c r="O160" s="537">
        <f t="shared" si="51"/>
        <v>0</v>
      </c>
      <c r="P160" s="538">
        <f t="shared" si="51"/>
        <v>15</v>
      </c>
      <c r="Q160" s="476">
        <f t="shared" si="51"/>
        <v>0</v>
      </c>
      <c r="R160" s="476">
        <f t="shared" si="51"/>
        <v>0</v>
      </c>
      <c r="S160" s="476">
        <f t="shared" si="51"/>
        <v>0</v>
      </c>
      <c r="T160" s="476">
        <f t="shared" si="51"/>
        <v>0</v>
      </c>
      <c r="U160" s="476">
        <f t="shared" si="51"/>
        <v>10</v>
      </c>
      <c r="V160" s="476">
        <f t="shared" si="51"/>
        <v>0</v>
      </c>
      <c r="W160" s="476">
        <f t="shared" si="51"/>
        <v>0</v>
      </c>
      <c r="X160" s="476">
        <f t="shared" si="51"/>
        <v>0</v>
      </c>
      <c r="Y160" s="476">
        <f t="shared" si="51"/>
        <v>0</v>
      </c>
      <c r="Z160" s="160" t="s">
        <v>481</v>
      </c>
      <c r="AA160" s="330" t="s">
        <v>400</v>
      </c>
    </row>
    <row r="161" spans="1:27" hidden="1">
      <c r="A161" s="113"/>
      <c r="B161" s="211" t="s">
        <v>144</v>
      </c>
      <c r="C161" s="176" t="s">
        <v>143</v>
      </c>
      <c r="D161" s="404">
        <v>130000</v>
      </c>
      <c r="E161" s="461"/>
      <c r="F161" s="482"/>
      <c r="G161" s="449"/>
      <c r="H161" s="482"/>
      <c r="I161" s="482"/>
      <c r="J161" s="482"/>
      <c r="K161" s="483"/>
      <c r="L161" s="449"/>
      <c r="M161" s="482"/>
      <c r="N161" s="482"/>
      <c r="O161" s="483"/>
      <c r="P161" s="484"/>
      <c r="Q161" s="449"/>
      <c r="R161" s="482"/>
      <c r="S161" s="482"/>
      <c r="T161" s="482"/>
      <c r="U161" s="482"/>
      <c r="V161" s="449"/>
      <c r="W161" s="482"/>
      <c r="X161" s="482"/>
      <c r="Y161" s="482"/>
      <c r="Z161" s="312" t="s">
        <v>300</v>
      </c>
      <c r="AA161" s="333"/>
    </row>
    <row r="162" spans="1:27">
      <c r="A162" s="123"/>
      <c r="B162" s="211" t="s">
        <v>145</v>
      </c>
      <c r="C162" s="176" t="s">
        <v>143</v>
      </c>
      <c r="D162" s="406">
        <v>50</v>
      </c>
      <c r="E162" s="440">
        <f t="shared" si="45"/>
        <v>10</v>
      </c>
      <c r="F162" s="485">
        <v>10</v>
      </c>
      <c r="G162" s="449">
        <f t="shared" ref="G162" si="52">SUM(H162:J162)</f>
        <v>7</v>
      </c>
      <c r="H162" s="501">
        <f>SUM('[1]4_00_october'!H162)</f>
        <v>1</v>
      </c>
      <c r="I162" s="501">
        <f>SUM('[2]4_00_november'!I162)</f>
        <v>1</v>
      </c>
      <c r="J162" s="501">
        <f>SUM('[3]4_00_december'!J162)</f>
        <v>5</v>
      </c>
      <c r="K162" s="486">
        <v>15</v>
      </c>
      <c r="L162" s="449">
        <f t="shared" ref="L162" si="53">SUM(M162:O162)</f>
        <v>3</v>
      </c>
      <c r="M162" s="501">
        <f>SUM('[4]4_00_january'!M162)</f>
        <v>3</v>
      </c>
      <c r="N162" s="501">
        <f>SUM('[5]4_00_february'!N162)</f>
        <v>0</v>
      </c>
      <c r="O162" s="502">
        <f>SUM('[6]4_00_march'!O162)</f>
        <v>0</v>
      </c>
      <c r="P162" s="487">
        <v>15</v>
      </c>
      <c r="Q162" s="449">
        <f t="shared" ref="Q162" si="54">SUM(R162:T162)</f>
        <v>0</v>
      </c>
      <c r="R162" s="501">
        <f>SUM('[7]4_00_april'!R162)</f>
        <v>0</v>
      </c>
      <c r="S162" s="501">
        <f>SUM('[8]4_00_may'!S162)</f>
        <v>0</v>
      </c>
      <c r="T162" s="501">
        <f>SUM('[9]4_00_june'!T162)</f>
        <v>0</v>
      </c>
      <c r="U162" s="485">
        <v>10</v>
      </c>
      <c r="V162" s="449">
        <f t="shared" ref="V162" si="55">SUM(W162:Y162)</f>
        <v>0</v>
      </c>
      <c r="W162" s="501">
        <f>SUM('[10]4_00_july'!W162)</f>
        <v>0</v>
      </c>
      <c r="X162" s="501">
        <f>SUM('[11]4_00_august'!X162)</f>
        <v>0</v>
      </c>
      <c r="Y162" s="501">
        <f>SUM('[12]4_00_september'!Y162)</f>
        <v>0</v>
      </c>
      <c r="Z162" s="160" t="s">
        <v>287</v>
      </c>
      <c r="AA162" s="330"/>
    </row>
    <row r="163" spans="1:27" ht="60.75">
      <c r="A163" s="112"/>
      <c r="B163" s="210" t="s">
        <v>146</v>
      </c>
      <c r="C163" s="180" t="s">
        <v>147</v>
      </c>
      <c r="D163" s="400">
        <v>2042</v>
      </c>
      <c r="E163" s="440">
        <f t="shared" si="45"/>
        <v>116</v>
      </c>
      <c r="F163" s="476">
        <f t="shared" ref="F163:Y163" si="56">SUM(F164:F165)</f>
        <v>33</v>
      </c>
      <c r="G163" s="476">
        <f t="shared" si="56"/>
        <v>111</v>
      </c>
      <c r="H163" s="476">
        <f t="shared" si="56"/>
        <v>80</v>
      </c>
      <c r="I163" s="476">
        <f t="shared" si="56"/>
        <v>10</v>
      </c>
      <c r="J163" s="476">
        <f t="shared" si="56"/>
        <v>21</v>
      </c>
      <c r="K163" s="476">
        <f t="shared" si="56"/>
        <v>38</v>
      </c>
      <c r="L163" s="476">
        <f t="shared" si="56"/>
        <v>5</v>
      </c>
      <c r="M163" s="476">
        <f t="shared" si="56"/>
        <v>5</v>
      </c>
      <c r="N163" s="476">
        <f t="shared" si="56"/>
        <v>0</v>
      </c>
      <c r="O163" s="476">
        <f t="shared" si="56"/>
        <v>0</v>
      </c>
      <c r="P163" s="476">
        <f t="shared" si="56"/>
        <v>38</v>
      </c>
      <c r="Q163" s="476">
        <f t="shared" si="56"/>
        <v>0</v>
      </c>
      <c r="R163" s="476">
        <f t="shared" si="56"/>
        <v>0</v>
      </c>
      <c r="S163" s="476">
        <f t="shared" si="56"/>
        <v>0</v>
      </c>
      <c r="T163" s="476">
        <f t="shared" si="56"/>
        <v>0</v>
      </c>
      <c r="U163" s="476">
        <f t="shared" si="56"/>
        <v>33</v>
      </c>
      <c r="V163" s="476">
        <f t="shared" si="56"/>
        <v>0</v>
      </c>
      <c r="W163" s="476">
        <f t="shared" si="56"/>
        <v>0</v>
      </c>
      <c r="X163" s="476">
        <f t="shared" si="56"/>
        <v>0</v>
      </c>
      <c r="Y163" s="476">
        <f t="shared" si="56"/>
        <v>0</v>
      </c>
      <c r="Z163" s="160" t="s">
        <v>481</v>
      </c>
      <c r="AA163" s="329" t="s">
        <v>401</v>
      </c>
    </row>
    <row r="164" spans="1:27" ht="40.5" hidden="1">
      <c r="A164" s="126"/>
      <c r="B164" s="227" t="s">
        <v>148</v>
      </c>
      <c r="C164" s="195" t="s">
        <v>147</v>
      </c>
      <c r="D164" s="403">
        <v>1900</v>
      </c>
      <c r="E164" s="461"/>
      <c r="F164" s="479"/>
      <c r="G164" s="449"/>
      <c r="H164" s="482"/>
      <c r="I164" s="482"/>
      <c r="J164" s="482"/>
      <c r="K164" s="480"/>
      <c r="L164" s="449"/>
      <c r="M164" s="482"/>
      <c r="N164" s="482"/>
      <c r="O164" s="483"/>
      <c r="P164" s="481"/>
      <c r="Q164" s="449"/>
      <c r="R164" s="482"/>
      <c r="S164" s="482"/>
      <c r="T164" s="482"/>
      <c r="U164" s="479"/>
      <c r="V164" s="449"/>
      <c r="W164" s="482"/>
      <c r="X164" s="482"/>
      <c r="Y164" s="482"/>
      <c r="Z164" s="160" t="s">
        <v>300</v>
      </c>
      <c r="AA164" s="329"/>
    </row>
    <row r="165" spans="1:27" ht="40.5">
      <c r="A165" s="126"/>
      <c r="B165" s="227" t="s">
        <v>149</v>
      </c>
      <c r="C165" s="195" t="s">
        <v>147</v>
      </c>
      <c r="D165" s="406">
        <v>142</v>
      </c>
      <c r="E165" s="440">
        <f t="shared" si="45"/>
        <v>116</v>
      </c>
      <c r="F165" s="477">
        <f t="shared" ref="F165:Y165" si="57">SUM(F166:F167)</f>
        <v>33</v>
      </c>
      <c r="G165" s="477">
        <f t="shared" si="57"/>
        <v>111</v>
      </c>
      <c r="H165" s="477">
        <f t="shared" si="57"/>
        <v>80</v>
      </c>
      <c r="I165" s="477">
        <f t="shared" si="57"/>
        <v>10</v>
      </c>
      <c r="J165" s="477">
        <f t="shared" si="57"/>
        <v>21</v>
      </c>
      <c r="K165" s="477">
        <f t="shared" si="57"/>
        <v>38</v>
      </c>
      <c r="L165" s="477">
        <f t="shared" si="57"/>
        <v>5</v>
      </c>
      <c r="M165" s="477">
        <f t="shared" si="57"/>
        <v>5</v>
      </c>
      <c r="N165" s="477">
        <f t="shared" si="57"/>
        <v>0</v>
      </c>
      <c r="O165" s="477">
        <f t="shared" si="57"/>
        <v>0</v>
      </c>
      <c r="P165" s="477">
        <f t="shared" si="57"/>
        <v>38</v>
      </c>
      <c r="Q165" s="477">
        <f t="shared" si="57"/>
        <v>0</v>
      </c>
      <c r="R165" s="477">
        <f t="shared" si="57"/>
        <v>0</v>
      </c>
      <c r="S165" s="477">
        <f t="shared" si="57"/>
        <v>0</v>
      </c>
      <c r="T165" s="477">
        <f t="shared" si="57"/>
        <v>0</v>
      </c>
      <c r="U165" s="477">
        <f t="shared" si="57"/>
        <v>33</v>
      </c>
      <c r="V165" s="477">
        <f t="shared" si="57"/>
        <v>0</v>
      </c>
      <c r="W165" s="477">
        <f t="shared" si="57"/>
        <v>0</v>
      </c>
      <c r="X165" s="477">
        <f t="shared" si="57"/>
        <v>0</v>
      </c>
      <c r="Y165" s="477">
        <f t="shared" si="57"/>
        <v>0</v>
      </c>
      <c r="Z165" s="160" t="s">
        <v>287</v>
      </c>
      <c r="AA165" s="330" t="s">
        <v>402</v>
      </c>
    </row>
    <row r="166" spans="1:27">
      <c r="A166" s="149"/>
      <c r="B166" s="228" t="s">
        <v>335</v>
      </c>
      <c r="C166" s="196" t="s">
        <v>147</v>
      </c>
      <c r="D166" s="421">
        <v>72</v>
      </c>
      <c r="E166" s="440">
        <f t="shared" si="45"/>
        <v>8</v>
      </c>
      <c r="F166" s="542">
        <v>18</v>
      </c>
      <c r="G166" s="449">
        <f t="shared" ref="G166:G167" si="58">SUM(H166:J166)</f>
        <v>6</v>
      </c>
      <c r="H166" s="501">
        <f>SUM('[1]4_00_october'!H166)</f>
        <v>2</v>
      </c>
      <c r="I166" s="501">
        <f>SUM('[2]4_00_november'!I166)</f>
        <v>2</v>
      </c>
      <c r="J166" s="501">
        <f>SUM('[3]4_00_december'!J166)</f>
        <v>2</v>
      </c>
      <c r="K166" s="543">
        <v>18</v>
      </c>
      <c r="L166" s="449">
        <f t="shared" ref="L166:L167" si="59">SUM(M166:O166)</f>
        <v>2</v>
      </c>
      <c r="M166" s="501">
        <f>SUM('[4]4_00_january'!M166)</f>
        <v>2</v>
      </c>
      <c r="N166" s="501">
        <f>SUM('[5]4_00_february'!N166)</f>
        <v>0</v>
      </c>
      <c r="O166" s="502">
        <f>SUM('[6]4_00_march'!O166)</f>
        <v>0</v>
      </c>
      <c r="P166" s="544">
        <v>18</v>
      </c>
      <c r="Q166" s="449">
        <f t="shared" ref="Q166:Q167" si="60">SUM(R166:T166)</f>
        <v>0</v>
      </c>
      <c r="R166" s="501">
        <f>SUM('[7]4_00_april'!R166)</f>
        <v>0</v>
      </c>
      <c r="S166" s="501">
        <f>SUM('[8]4_00_may'!S166)</f>
        <v>0</v>
      </c>
      <c r="T166" s="501">
        <f>SUM('[9]4_00_june'!T166)</f>
        <v>0</v>
      </c>
      <c r="U166" s="542">
        <v>18</v>
      </c>
      <c r="V166" s="449">
        <f t="shared" ref="V166:V167" si="61">SUM(W166:Y166)</f>
        <v>0</v>
      </c>
      <c r="W166" s="501">
        <f>SUM('[10]4_00_july'!W166)</f>
        <v>0</v>
      </c>
      <c r="X166" s="501">
        <f>SUM('[11]4_00_august'!X166)</f>
        <v>0</v>
      </c>
      <c r="Y166" s="501">
        <f>SUM('[12]4_00_september'!Y166)</f>
        <v>0</v>
      </c>
      <c r="Z166" s="657" t="s">
        <v>287</v>
      </c>
      <c r="AA166" s="338"/>
    </row>
    <row r="167" spans="1:27">
      <c r="A167" s="114"/>
      <c r="B167" s="212" t="s">
        <v>336</v>
      </c>
      <c r="C167" s="181" t="s">
        <v>147</v>
      </c>
      <c r="D167" s="421">
        <v>70</v>
      </c>
      <c r="E167" s="440">
        <f t="shared" si="45"/>
        <v>108</v>
      </c>
      <c r="F167" s="542">
        <v>15</v>
      </c>
      <c r="G167" s="449">
        <f t="shared" si="58"/>
        <v>105</v>
      </c>
      <c r="H167" s="501">
        <f>SUM('[1]4_00_october'!H167)</f>
        <v>78</v>
      </c>
      <c r="I167" s="501">
        <f>SUM('[2]4_00_november'!I167)</f>
        <v>8</v>
      </c>
      <c r="J167" s="501">
        <f>SUM('[3]4_00_december'!J167)</f>
        <v>19</v>
      </c>
      <c r="K167" s="543">
        <v>20</v>
      </c>
      <c r="L167" s="449">
        <f t="shared" si="59"/>
        <v>3</v>
      </c>
      <c r="M167" s="501">
        <f>SUM('[4]4_00_january'!M167)</f>
        <v>3</v>
      </c>
      <c r="N167" s="501">
        <f>SUM('[5]4_00_february'!N167)</f>
        <v>0</v>
      </c>
      <c r="O167" s="502">
        <f>SUM('[6]4_00_march'!O167)</f>
        <v>0</v>
      </c>
      <c r="P167" s="544">
        <v>20</v>
      </c>
      <c r="Q167" s="449">
        <f t="shared" si="60"/>
        <v>0</v>
      </c>
      <c r="R167" s="501">
        <f>SUM('[7]4_00_april'!R167)</f>
        <v>0</v>
      </c>
      <c r="S167" s="501">
        <f>SUM('[8]4_00_may'!S167)</f>
        <v>0</v>
      </c>
      <c r="T167" s="501">
        <f>SUM('[9]4_00_june'!T167)</f>
        <v>0</v>
      </c>
      <c r="U167" s="542">
        <v>15</v>
      </c>
      <c r="V167" s="449">
        <f t="shared" si="61"/>
        <v>0</v>
      </c>
      <c r="W167" s="501">
        <f>SUM('[10]4_00_july'!W167)</f>
        <v>0</v>
      </c>
      <c r="X167" s="501">
        <f>SUM('[11]4_00_august'!X167)</f>
        <v>0</v>
      </c>
      <c r="Y167" s="501">
        <f>SUM('[12]4_00_september'!Y167)</f>
        <v>0</v>
      </c>
      <c r="Z167" s="657" t="s">
        <v>287</v>
      </c>
      <c r="AA167" s="338"/>
    </row>
    <row r="168" spans="1:27" ht="40.5">
      <c r="A168" s="124"/>
      <c r="B168" s="226" t="s">
        <v>151</v>
      </c>
      <c r="C168" s="194" t="s">
        <v>152</v>
      </c>
      <c r="D168" s="400">
        <v>175400</v>
      </c>
      <c r="E168" s="440">
        <f t="shared" si="45"/>
        <v>210</v>
      </c>
      <c r="F168" s="476">
        <f t="shared" ref="F168:Y168" si="62">SUM(F174+F173+F170+F169)</f>
        <v>200</v>
      </c>
      <c r="G168" s="476">
        <f t="shared" si="62"/>
        <v>145</v>
      </c>
      <c r="H168" s="476">
        <f t="shared" si="62"/>
        <v>55</v>
      </c>
      <c r="I168" s="476">
        <f t="shared" si="62"/>
        <v>35</v>
      </c>
      <c r="J168" s="476">
        <f t="shared" si="62"/>
        <v>55</v>
      </c>
      <c r="K168" s="476">
        <f t="shared" si="62"/>
        <v>200</v>
      </c>
      <c r="L168" s="476">
        <f t="shared" si="62"/>
        <v>65</v>
      </c>
      <c r="M168" s="476">
        <f t="shared" si="62"/>
        <v>65</v>
      </c>
      <c r="N168" s="476">
        <f t="shared" si="62"/>
        <v>0</v>
      </c>
      <c r="O168" s="476">
        <f t="shared" si="62"/>
        <v>0</v>
      </c>
      <c r="P168" s="476">
        <f t="shared" si="62"/>
        <v>200</v>
      </c>
      <c r="Q168" s="476">
        <f t="shared" si="62"/>
        <v>0</v>
      </c>
      <c r="R168" s="476">
        <f t="shared" si="62"/>
        <v>0</v>
      </c>
      <c r="S168" s="476">
        <f t="shared" si="62"/>
        <v>0</v>
      </c>
      <c r="T168" s="476">
        <f t="shared" si="62"/>
        <v>0</v>
      </c>
      <c r="U168" s="476">
        <f t="shared" si="62"/>
        <v>200</v>
      </c>
      <c r="V168" s="476">
        <f t="shared" si="62"/>
        <v>0</v>
      </c>
      <c r="W168" s="476">
        <f t="shared" si="62"/>
        <v>0</v>
      </c>
      <c r="X168" s="476">
        <f t="shared" si="62"/>
        <v>0</v>
      </c>
      <c r="Y168" s="476">
        <f t="shared" si="62"/>
        <v>0</v>
      </c>
      <c r="Z168" s="431" t="s">
        <v>482</v>
      </c>
      <c r="AA168" s="330" t="s">
        <v>403</v>
      </c>
    </row>
    <row r="169" spans="1:27" hidden="1">
      <c r="A169" s="115"/>
      <c r="B169" s="214" t="s">
        <v>153</v>
      </c>
      <c r="C169" s="183" t="s">
        <v>154</v>
      </c>
      <c r="D169" s="403">
        <v>50000</v>
      </c>
      <c r="E169" s="461"/>
      <c r="F169" s="479"/>
      <c r="G169" s="449"/>
      <c r="H169" s="482"/>
      <c r="I169" s="482"/>
      <c r="J169" s="482"/>
      <c r="K169" s="480"/>
      <c r="L169" s="449"/>
      <c r="M169" s="482"/>
      <c r="N169" s="482"/>
      <c r="O169" s="482"/>
      <c r="P169" s="480"/>
      <c r="Q169" s="449"/>
      <c r="R169" s="482"/>
      <c r="S169" s="482"/>
      <c r="T169" s="482"/>
      <c r="U169" s="479"/>
      <c r="V169" s="449"/>
      <c r="W169" s="482"/>
      <c r="X169" s="482"/>
      <c r="Y169" s="482"/>
      <c r="Z169" s="160" t="s">
        <v>299</v>
      </c>
      <c r="AA169" s="330"/>
    </row>
    <row r="170" spans="1:27" hidden="1">
      <c r="A170" s="113"/>
      <c r="B170" s="211" t="s">
        <v>155</v>
      </c>
      <c r="C170" s="176" t="s">
        <v>154</v>
      </c>
      <c r="D170" s="403">
        <v>4600</v>
      </c>
      <c r="E170" s="461"/>
      <c r="F170" s="545"/>
      <c r="G170" s="545"/>
      <c r="H170" s="545"/>
      <c r="I170" s="545"/>
      <c r="J170" s="545"/>
      <c r="K170" s="545"/>
      <c r="L170" s="545"/>
      <c r="M170" s="545"/>
      <c r="N170" s="545"/>
      <c r="O170" s="545"/>
      <c r="P170" s="545"/>
      <c r="Q170" s="545"/>
      <c r="R170" s="545"/>
      <c r="S170" s="545"/>
      <c r="T170" s="545"/>
      <c r="U170" s="545"/>
      <c r="V170" s="545"/>
      <c r="W170" s="545"/>
      <c r="X170" s="545"/>
      <c r="Y170" s="545"/>
      <c r="Z170" s="160" t="s">
        <v>302</v>
      </c>
      <c r="AA170" s="330" t="s">
        <v>404</v>
      </c>
    </row>
    <row r="171" spans="1:27" hidden="1">
      <c r="A171" s="113"/>
      <c r="B171" s="229" t="s">
        <v>156</v>
      </c>
      <c r="C171" s="180" t="s">
        <v>154</v>
      </c>
      <c r="D171" s="420">
        <v>600</v>
      </c>
      <c r="E171" s="461"/>
      <c r="F171" s="500"/>
      <c r="G171" s="449"/>
      <c r="H171" s="482"/>
      <c r="I171" s="482"/>
      <c r="J171" s="482"/>
      <c r="K171" s="535"/>
      <c r="L171" s="449"/>
      <c r="M171" s="482"/>
      <c r="N171" s="482"/>
      <c r="O171" s="483"/>
      <c r="P171" s="536"/>
      <c r="Q171" s="449"/>
      <c r="R171" s="482"/>
      <c r="S171" s="482"/>
      <c r="T171" s="482"/>
      <c r="U171" s="500"/>
      <c r="V171" s="449"/>
      <c r="W171" s="482"/>
      <c r="X171" s="482"/>
      <c r="Y171" s="482"/>
      <c r="Z171" s="160" t="s">
        <v>302</v>
      </c>
      <c r="AA171" s="330"/>
    </row>
    <row r="172" spans="1:27" hidden="1">
      <c r="A172" s="113"/>
      <c r="B172" s="229" t="s">
        <v>157</v>
      </c>
      <c r="C172" s="180" t="s">
        <v>154</v>
      </c>
      <c r="D172" s="417">
        <v>4000</v>
      </c>
      <c r="E172" s="461"/>
      <c r="F172" s="516"/>
      <c r="G172" s="449"/>
      <c r="H172" s="482"/>
      <c r="I172" s="482"/>
      <c r="J172" s="482"/>
      <c r="K172" s="518"/>
      <c r="L172" s="449"/>
      <c r="M172" s="482"/>
      <c r="N172" s="482"/>
      <c r="O172" s="483"/>
      <c r="P172" s="519"/>
      <c r="Q172" s="449"/>
      <c r="R172" s="482"/>
      <c r="S172" s="482"/>
      <c r="T172" s="482"/>
      <c r="U172" s="516"/>
      <c r="V172" s="449"/>
      <c r="W172" s="482"/>
      <c r="X172" s="482"/>
      <c r="Y172" s="482"/>
      <c r="Z172" s="160" t="s">
        <v>302</v>
      </c>
      <c r="AA172" s="330"/>
    </row>
    <row r="173" spans="1:27" hidden="1">
      <c r="A173" s="113"/>
      <c r="B173" s="211" t="s">
        <v>144</v>
      </c>
      <c r="C173" s="176" t="s">
        <v>154</v>
      </c>
      <c r="D173" s="403">
        <v>120000</v>
      </c>
      <c r="E173" s="461"/>
      <c r="F173" s="479"/>
      <c r="G173" s="449"/>
      <c r="H173" s="482"/>
      <c r="I173" s="482"/>
      <c r="J173" s="482"/>
      <c r="K173" s="480"/>
      <c r="L173" s="449"/>
      <c r="M173" s="482"/>
      <c r="N173" s="482"/>
      <c r="O173" s="483"/>
      <c r="P173" s="481"/>
      <c r="Q173" s="449"/>
      <c r="R173" s="482"/>
      <c r="S173" s="482"/>
      <c r="T173" s="482"/>
      <c r="U173" s="479"/>
      <c r="V173" s="449"/>
      <c r="W173" s="482"/>
      <c r="X173" s="482"/>
      <c r="Y173" s="482"/>
      <c r="Z173" s="160" t="s">
        <v>300</v>
      </c>
      <c r="AA173" s="330"/>
    </row>
    <row r="174" spans="1:27">
      <c r="A174" s="115"/>
      <c r="B174" s="214" t="s">
        <v>150</v>
      </c>
      <c r="C174" s="183" t="s">
        <v>154</v>
      </c>
      <c r="D174" s="406">
        <v>800</v>
      </c>
      <c r="E174" s="440">
        <f t="shared" si="45"/>
        <v>210</v>
      </c>
      <c r="F174" s="485">
        <v>200</v>
      </c>
      <c r="G174" s="449">
        <f t="shared" ref="G174" si="63">SUM(H174:J174)</f>
        <v>145</v>
      </c>
      <c r="H174" s="501">
        <f>SUM('[1]4_00_october'!H174)</f>
        <v>55</v>
      </c>
      <c r="I174" s="501">
        <f>SUM('[2]4_00_november'!I174)</f>
        <v>35</v>
      </c>
      <c r="J174" s="501">
        <f>SUM('[3]4_00_december'!J174)</f>
        <v>55</v>
      </c>
      <c r="K174" s="486">
        <v>200</v>
      </c>
      <c r="L174" s="457">
        <f t="shared" ref="L174" si="64">SUM(M174:O174)</f>
        <v>65</v>
      </c>
      <c r="M174" s="501">
        <f>SUM('[4]4_00_january'!M174)</f>
        <v>65</v>
      </c>
      <c r="N174" s="501">
        <f>SUM('[5]4_00_february'!N174)</f>
        <v>0</v>
      </c>
      <c r="O174" s="502">
        <f>SUM('[6]4_00_march'!O174)</f>
        <v>0</v>
      </c>
      <c r="P174" s="487">
        <v>200</v>
      </c>
      <c r="Q174" s="449">
        <f t="shared" ref="Q174" si="65">SUM(R174:T174)</f>
        <v>0</v>
      </c>
      <c r="R174" s="501">
        <f>SUM('[7]4_00_april'!R174)</f>
        <v>0</v>
      </c>
      <c r="S174" s="501">
        <f>SUM('[8]4_00_may'!S174)</f>
        <v>0</v>
      </c>
      <c r="T174" s="501">
        <f>SUM('[9]4_00_june'!T174)</f>
        <v>0</v>
      </c>
      <c r="U174" s="485">
        <v>200</v>
      </c>
      <c r="V174" s="449">
        <f t="shared" ref="V174" si="66">SUM(W174:Y174)</f>
        <v>0</v>
      </c>
      <c r="W174" s="501">
        <f>SUM('[10]4_00_july'!W174)</f>
        <v>0</v>
      </c>
      <c r="X174" s="501">
        <f>SUM('[11]4_00_august'!X174)</f>
        <v>0</v>
      </c>
      <c r="Y174" s="501">
        <f>SUM('[12]4_00_september'!Y174)</f>
        <v>0</v>
      </c>
      <c r="Z174" s="160" t="s">
        <v>287</v>
      </c>
      <c r="AA174" s="330"/>
    </row>
    <row r="175" spans="1:27" hidden="1">
      <c r="A175" s="112"/>
      <c r="B175" s="210" t="s">
        <v>158</v>
      </c>
      <c r="C175" s="180" t="s">
        <v>97</v>
      </c>
      <c r="D175" s="407">
        <v>800</v>
      </c>
      <c r="E175" s="461"/>
      <c r="F175" s="485"/>
      <c r="G175" s="449"/>
      <c r="H175" s="482"/>
      <c r="I175" s="482"/>
      <c r="J175" s="482"/>
      <c r="K175" s="486"/>
      <c r="L175" s="449"/>
      <c r="M175" s="482"/>
      <c r="N175" s="482"/>
      <c r="O175" s="483"/>
      <c r="P175" s="487"/>
      <c r="Q175" s="449"/>
      <c r="R175" s="482"/>
      <c r="S175" s="482"/>
      <c r="T175" s="482"/>
      <c r="U175" s="485"/>
      <c r="V175" s="449"/>
      <c r="W175" s="482"/>
      <c r="X175" s="482"/>
      <c r="Y175" s="482"/>
      <c r="Z175" s="160" t="s">
        <v>300</v>
      </c>
      <c r="AA175" s="330"/>
    </row>
    <row r="176" spans="1:27" hidden="1">
      <c r="A176" s="121"/>
      <c r="B176" s="210" t="s">
        <v>159</v>
      </c>
      <c r="C176" s="180" t="s">
        <v>160</v>
      </c>
      <c r="D176" s="417">
        <v>15120</v>
      </c>
      <c r="E176" s="461"/>
      <c r="F176" s="517"/>
      <c r="G176" s="517"/>
      <c r="H176" s="517"/>
      <c r="I176" s="517"/>
      <c r="J176" s="517"/>
      <c r="K176" s="517"/>
      <c r="L176" s="517"/>
      <c r="M176" s="517"/>
      <c r="N176" s="517"/>
      <c r="O176" s="517"/>
      <c r="P176" s="517"/>
      <c r="Q176" s="517"/>
      <c r="R176" s="517"/>
      <c r="S176" s="517"/>
      <c r="T176" s="517"/>
      <c r="U176" s="517"/>
      <c r="V176" s="517"/>
      <c r="W176" s="517"/>
      <c r="X176" s="517"/>
      <c r="Y176" s="517"/>
      <c r="Z176" s="160" t="s">
        <v>483</v>
      </c>
      <c r="AA176" s="330" t="s">
        <v>405</v>
      </c>
    </row>
    <row r="177" spans="1:27" hidden="1">
      <c r="A177" s="113"/>
      <c r="B177" s="211" t="s">
        <v>161</v>
      </c>
      <c r="C177" s="176" t="s">
        <v>77</v>
      </c>
      <c r="D177" s="407">
        <v>120</v>
      </c>
      <c r="E177" s="461"/>
      <c r="F177" s="485"/>
      <c r="G177" s="449"/>
      <c r="H177" s="479"/>
      <c r="I177" s="479"/>
      <c r="J177" s="479"/>
      <c r="K177" s="486"/>
      <c r="L177" s="449"/>
      <c r="M177" s="479"/>
      <c r="N177" s="479"/>
      <c r="O177" s="480"/>
      <c r="P177" s="487"/>
      <c r="Q177" s="449"/>
      <c r="R177" s="479"/>
      <c r="S177" s="479"/>
      <c r="T177" s="479"/>
      <c r="U177" s="485"/>
      <c r="V177" s="449"/>
      <c r="W177" s="479"/>
      <c r="X177" s="479"/>
      <c r="Y177" s="479"/>
      <c r="Z177" s="160" t="s">
        <v>297</v>
      </c>
      <c r="AA177" s="330"/>
    </row>
    <row r="178" spans="1:27" hidden="1">
      <c r="A178" s="115"/>
      <c r="B178" s="214" t="s">
        <v>162</v>
      </c>
      <c r="C178" s="183" t="s">
        <v>163</v>
      </c>
      <c r="D178" s="403">
        <v>15000</v>
      </c>
      <c r="E178" s="461"/>
      <c r="F178" s="479"/>
      <c r="G178" s="449"/>
      <c r="H178" s="482"/>
      <c r="I178" s="482"/>
      <c r="J178" s="482"/>
      <c r="K178" s="480"/>
      <c r="L178" s="449"/>
      <c r="M178" s="482"/>
      <c r="N178" s="482"/>
      <c r="O178" s="483"/>
      <c r="P178" s="481"/>
      <c r="Q178" s="449"/>
      <c r="R178" s="482"/>
      <c r="S178" s="482"/>
      <c r="T178" s="482"/>
      <c r="U178" s="479"/>
      <c r="V178" s="449"/>
      <c r="W178" s="482"/>
      <c r="X178" s="482"/>
      <c r="Y178" s="482"/>
      <c r="Z178" s="160" t="s">
        <v>299</v>
      </c>
      <c r="AA178" s="330"/>
    </row>
    <row r="179" spans="1:27" hidden="1">
      <c r="A179" s="121"/>
      <c r="B179" s="209" t="s">
        <v>273</v>
      </c>
      <c r="C179" s="177" t="s">
        <v>164</v>
      </c>
      <c r="D179" s="422">
        <v>150</v>
      </c>
      <c r="E179" s="461"/>
      <c r="F179" s="539"/>
      <c r="G179" s="539"/>
      <c r="H179" s="539"/>
      <c r="I179" s="539"/>
      <c r="J179" s="539"/>
      <c r="K179" s="539"/>
      <c r="L179" s="539"/>
      <c r="M179" s="539"/>
      <c r="N179" s="539"/>
      <c r="O179" s="539"/>
      <c r="P179" s="539"/>
      <c r="Q179" s="539"/>
      <c r="R179" s="539"/>
      <c r="S179" s="539"/>
      <c r="T179" s="539"/>
      <c r="U179" s="539"/>
      <c r="V179" s="539"/>
      <c r="W179" s="539"/>
      <c r="X179" s="539"/>
      <c r="Y179" s="539"/>
      <c r="Z179" s="160" t="s">
        <v>300</v>
      </c>
      <c r="AA179" s="330" t="s">
        <v>406</v>
      </c>
    </row>
    <row r="180" spans="1:27" hidden="1">
      <c r="A180" s="121"/>
      <c r="B180" s="209"/>
      <c r="C180" s="177" t="s">
        <v>165</v>
      </c>
      <c r="D180" s="422">
        <v>300</v>
      </c>
      <c r="E180" s="461"/>
      <c r="F180" s="539"/>
      <c r="G180" s="539"/>
      <c r="H180" s="539"/>
      <c r="I180" s="539"/>
      <c r="J180" s="539"/>
      <c r="K180" s="539"/>
      <c r="L180" s="539"/>
      <c r="M180" s="539"/>
      <c r="N180" s="539"/>
      <c r="O180" s="539"/>
      <c r="P180" s="539"/>
      <c r="Q180" s="539"/>
      <c r="R180" s="539"/>
      <c r="S180" s="539"/>
      <c r="T180" s="539"/>
      <c r="U180" s="539"/>
      <c r="V180" s="539"/>
      <c r="W180" s="539"/>
      <c r="X180" s="539"/>
      <c r="Y180" s="539"/>
      <c r="Z180" s="160" t="s">
        <v>300</v>
      </c>
      <c r="AA180" s="330" t="s">
        <v>407</v>
      </c>
    </row>
    <row r="181" spans="1:27" ht="40.5" hidden="1">
      <c r="A181" s="113"/>
      <c r="B181" s="211" t="s">
        <v>166</v>
      </c>
      <c r="C181" s="176" t="s">
        <v>164</v>
      </c>
      <c r="D181" s="407">
        <v>150</v>
      </c>
      <c r="E181" s="461"/>
      <c r="F181" s="485"/>
      <c r="G181" s="449"/>
      <c r="H181" s="482"/>
      <c r="I181" s="482"/>
      <c r="J181" s="482"/>
      <c r="K181" s="486"/>
      <c r="L181" s="449"/>
      <c r="M181" s="482"/>
      <c r="N181" s="482"/>
      <c r="O181" s="483"/>
      <c r="P181" s="487"/>
      <c r="Q181" s="449"/>
      <c r="R181" s="482"/>
      <c r="S181" s="482"/>
      <c r="T181" s="482"/>
      <c r="U181" s="485"/>
      <c r="V181" s="449"/>
      <c r="W181" s="482"/>
      <c r="X181" s="482"/>
      <c r="Y181" s="482"/>
      <c r="Z181" s="160" t="s">
        <v>300</v>
      </c>
      <c r="AA181" s="329"/>
    </row>
    <row r="182" spans="1:27" hidden="1">
      <c r="A182" s="288"/>
      <c r="B182" s="289" t="s">
        <v>167</v>
      </c>
      <c r="C182" s="290" t="s">
        <v>165</v>
      </c>
      <c r="D182" s="423">
        <v>300</v>
      </c>
      <c r="E182" s="461"/>
      <c r="F182" s="546"/>
      <c r="G182" s="449"/>
      <c r="H182" s="482"/>
      <c r="I182" s="482"/>
      <c r="J182" s="482"/>
      <c r="K182" s="547"/>
      <c r="L182" s="449"/>
      <c r="M182" s="482"/>
      <c r="N182" s="482"/>
      <c r="O182" s="483"/>
      <c r="P182" s="548"/>
      <c r="Q182" s="449"/>
      <c r="R182" s="482"/>
      <c r="S182" s="482"/>
      <c r="T182" s="482"/>
      <c r="U182" s="546"/>
      <c r="V182" s="449"/>
      <c r="W182" s="482"/>
      <c r="X182" s="482"/>
      <c r="Y182" s="482"/>
      <c r="Z182" s="291" t="s">
        <v>300</v>
      </c>
      <c r="AA182" s="329"/>
    </row>
    <row r="183" spans="1:27" ht="40.5" hidden="1">
      <c r="A183" s="127"/>
      <c r="B183" s="209" t="s">
        <v>358</v>
      </c>
      <c r="C183" s="177" t="s">
        <v>97</v>
      </c>
      <c r="D183" s="625">
        <v>996</v>
      </c>
      <c r="E183" s="461"/>
      <c r="F183" s="532"/>
      <c r="G183" s="532"/>
      <c r="H183" s="532"/>
      <c r="I183" s="532"/>
      <c r="J183" s="532"/>
      <c r="K183" s="532"/>
      <c r="L183" s="532"/>
      <c r="M183" s="532"/>
      <c r="N183" s="532"/>
      <c r="O183" s="532"/>
      <c r="P183" s="532"/>
      <c r="Q183" s="532"/>
      <c r="R183" s="532"/>
      <c r="S183" s="532"/>
      <c r="T183" s="532"/>
      <c r="U183" s="532"/>
      <c r="V183" s="532"/>
      <c r="W183" s="532"/>
      <c r="X183" s="532"/>
      <c r="Y183" s="532"/>
      <c r="Z183" s="160" t="s">
        <v>304</v>
      </c>
      <c r="AA183" s="329" t="s">
        <v>408</v>
      </c>
    </row>
    <row r="184" spans="1:27" ht="60.75" hidden="1">
      <c r="A184" s="126"/>
      <c r="B184" s="227" t="s">
        <v>357</v>
      </c>
      <c r="C184" s="195" t="s">
        <v>97</v>
      </c>
      <c r="D184" s="399">
        <v>972</v>
      </c>
      <c r="E184" s="461"/>
      <c r="F184" s="485"/>
      <c r="G184" s="449"/>
      <c r="H184" s="460"/>
      <c r="I184" s="460"/>
      <c r="J184" s="461"/>
      <c r="K184" s="486"/>
      <c r="L184" s="449"/>
      <c r="M184" s="460"/>
      <c r="N184" s="460"/>
      <c r="O184" s="461"/>
      <c r="P184" s="487"/>
      <c r="Q184" s="503"/>
      <c r="R184" s="449"/>
      <c r="S184" s="460"/>
      <c r="T184" s="460"/>
      <c r="U184" s="461"/>
      <c r="V184" s="449"/>
      <c r="W184" s="460"/>
      <c r="X184" s="460"/>
      <c r="Y184" s="461"/>
      <c r="Z184" s="160" t="s">
        <v>304</v>
      </c>
      <c r="AA184" s="329"/>
    </row>
    <row r="185" spans="1:27" ht="40.5" hidden="1">
      <c r="A185" s="113"/>
      <c r="B185" s="211" t="s">
        <v>168</v>
      </c>
      <c r="C185" s="176" t="s">
        <v>97</v>
      </c>
      <c r="D185" s="399">
        <v>24</v>
      </c>
      <c r="E185" s="461"/>
      <c r="F185" s="505"/>
      <c r="G185" s="449"/>
      <c r="H185" s="460"/>
      <c r="I185" s="460"/>
      <c r="J185" s="461"/>
      <c r="K185" s="506"/>
      <c r="L185" s="449"/>
      <c r="M185" s="460"/>
      <c r="N185" s="460"/>
      <c r="O185" s="461"/>
      <c r="P185" s="507"/>
      <c r="Q185" s="508"/>
      <c r="R185" s="449"/>
      <c r="S185" s="460"/>
      <c r="T185" s="460"/>
      <c r="U185" s="461"/>
      <c r="V185" s="449"/>
      <c r="W185" s="460"/>
      <c r="X185" s="460"/>
      <c r="Y185" s="461"/>
      <c r="Z185" s="160" t="s">
        <v>304</v>
      </c>
      <c r="AA185" s="329"/>
    </row>
    <row r="186" spans="1:27" hidden="1">
      <c r="A186" s="121"/>
      <c r="B186" s="209" t="s">
        <v>274</v>
      </c>
      <c r="C186" s="177" t="s">
        <v>77</v>
      </c>
      <c r="D186" s="422">
        <v>100</v>
      </c>
      <c r="E186" s="461"/>
      <c r="F186" s="539"/>
      <c r="G186" s="539"/>
      <c r="H186" s="539"/>
      <c r="I186" s="539"/>
      <c r="J186" s="539"/>
      <c r="K186" s="539"/>
      <c r="L186" s="539"/>
      <c r="M186" s="539"/>
      <c r="N186" s="539"/>
      <c r="O186" s="539"/>
      <c r="P186" s="539"/>
      <c r="Q186" s="539"/>
      <c r="R186" s="539"/>
      <c r="S186" s="539"/>
      <c r="T186" s="539"/>
      <c r="U186" s="539"/>
      <c r="V186" s="539"/>
      <c r="W186" s="539"/>
      <c r="X186" s="539"/>
      <c r="Y186" s="539"/>
      <c r="Z186" s="160" t="s">
        <v>484</v>
      </c>
      <c r="AA186" s="330" t="s">
        <v>409</v>
      </c>
    </row>
    <row r="187" spans="1:27" ht="81" hidden="1">
      <c r="A187" s="133"/>
      <c r="B187" s="230" t="s">
        <v>262</v>
      </c>
      <c r="C187" s="197" t="s">
        <v>77</v>
      </c>
      <c r="D187" s="424">
        <v>20</v>
      </c>
      <c r="E187" s="461"/>
      <c r="F187" s="505"/>
      <c r="G187" s="449"/>
      <c r="H187" s="479"/>
      <c r="I187" s="479"/>
      <c r="J187" s="479"/>
      <c r="K187" s="506"/>
      <c r="L187" s="449"/>
      <c r="M187" s="479"/>
      <c r="N187" s="479"/>
      <c r="O187" s="480"/>
      <c r="P187" s="507"/>
      <c r="Q187" s="449"/>
      <c r="R187" s="479"/>
      <c r="S187" s="479"/>
      <c r="T187" s="479"/>
      <c r="U187" s="505"/>
      <c r="V187" s="449"/>
      <c r="W187" s="479"/>
      <c r="X187" s="479"/>
      <c r="Y187" s="479"/>
      <c r="Z187" s="162" t="s">
        <v>297</v>
      </c>
      <c r="AA187" s="339"/>
    </row>
    <row r="188" spans="1:27" ht="40.5" hidden="1">
      <c r="A188" s="113"/>
      <c r="B188" s="211" t="s">
        <v>169</v>
      </c>
      <c r="C188" s="176" t="s">
        <v>77</v>
      </c>
      <c r="D188" s="406">
        <v>80</v>
      </c>
      <c r="E188" s="461"/>
      <c r="F188" s="485"/>
      <c r="G188" s="449"/>
      <c r="H188" s="479"/>
      <c r="I188" s="479"/>
      <c r="J188" s="479"/>
      <c r="K188" s="486"/>
      <c r="L188" s="449"/>
      <c r="M188" s="479"/>
      <c r="N188" s="479"/>
      <c r="O188" s="479"/>
      <c r="P188" s="487"/>
      <c r="Q188" s="449"/>
      <c r="R188" s="479"/>
      <c r="S188" s="479"/>
      <c r="T188" s="479"/>
      <c r="U188" s="485"/>
      <c r="V188" s="449"/>
      <c r="W188" s="479"/>
      <c r="X188" s="479"/>
      <c r="Y188" s="479"/>
      <c r="Z188" s="160" t="s">
        <v>286</v>
      </c>
      <c r="AA188" s="329"/>
    </row>
    <row r="189" spans="1:27" ht="40.5">
      <c r="A189" s="121"/>
      <c r="B189" s="209" t="s">
        <v>275</v>
      </c>
      <c r="C189" s="177"/>
      <c r="D189" s="399"/>
      <c r="E189" s="440"/>
      <c r="F189" s="505"/>
      <c r="G189" s="505"/>
      <c r="H189" s="505"/>
      <c r="I189" s="505"/>
      <c r="J189" s="505"/>
      <c r="K189" s="506"/>
      <c r="L189" s="507"/>
      <c r="M189" s="507"/>
      <c r="N189" s="507"/>
      <c r="O189" s="507"/>
      <c r="P189" s="507"/>
      <c r="Q189" s="508"/>
      <c r="R189" s="505"/>
      <c r="S189" s="505"/>
      <c r="T189" s="506"/>
      <c r="U189" s="505"/>
      <c r="V189" s="505"/>
      <c r="W189" s="505"/>
      <c r="X189" s="505"/>
      <c r="Y189" s="505"/>
      <c r="Z189" s="160"/>
      <c r="AA189" s="330"/>
    </row>
    <row r="190" spans="1:27" ht="40.5">
      <c r="A190" s="112"/>
      <c r="B190" s="210" t="s">
        <v>170</v>
      </c>
      <c r="C190" s="180" t="s">
        <v>5</v>
      </c>
      <c r="D190" s="400">
        <v>2900</v>
      </c>
      <c r="E190" s="440">
        <f t="shared" si="45"/>
        <v>742</v>
      </c>
      <c r="F190" s="476">
        <f t="shared" ref="F190:Y190" si="67">SUM(F191:F192)</f>
        <v>100</v>
      </c>
      <c r="G190" s="476">
        <f t="shared" si="67"/>
        <v>576</v>
      </c>
      <c r="H190" s="476">
        <f t="shared" si="67"/>
        <v>115</v>
      </c>
      <c r="I190" s="476">
        <f t="shared" si="67"/>
        <v>123</v>
      </c>
      <c r="J190" s="476">
        <f t="shared" si="67"/>
        <v>338</v>
      </c>
      <c r="K190" s="476">
        <f t="shared" si="67"/>
        <v>100</v>
      </c>
      <c r="L190" s="476">
        <f t="shared" si="67"/>
        <v>166</v>
      </c>
      <c r="M190" s="476">
        <f t="shared" si="67"/>
        <v>166</v>
      </c>
      <c r="N190" s="476">
        <f t="shared" si="67"/>
        <v>0</v>
      </c>
      <c r="O190" s="476">
        <f t="shared" si="67"/>
        <v>0</v>
      </c>
      <c r="P190" s="476">
        <f t="shared" si="67"/>
        <v>200</v>
      </c>
      <c r="Q190" s="476">
        <f t="shared" si="67"/>
        <v>0</v>
      </c>
      <c r="R190" s="476">
        <f t="shared" si="67"/>
        <v>0</v>
      </c>
      <c r="S190" s="476">
        <f t="shared" si="67"/>
        <v>0</v>
      </c>
      <c r="T190" s="476">
        <f t="shared" si="67"/>
        <v>0</v>
      </c>
      <c r="U190" s="476">
        <f t="shared" si="67"/>
        <v>2500</v>
      </c>
      <c r="V190" s="476">
        <f t="shared" si="67"/>
        <v>0</v>
      </c>
      <c r="W190" s="476">
        <f t="shared" si="67"/>
        <v>0</v>
      </c>
      <c r="X190" s="476">
        <f t="shared" si="67"/>
        <v>0</v>
      </c>
      <c r="Y190" s="476">
        <f t="shared" si="67"/>
        <v>0</v>
      </c>
      <c r="Z190" s="160" t="s">
        <v>287</v>
      </c>
      <c r="AA190" s="329" t="s">
        <v>410</v>
      </c>
    </row>
    <row r="191" spans="1:27" ht="40.5">
      <c r="A191" s="113"/>
      <c r="B191" s="211" t="s">
        <v>171</v>
      </c>
      <c r="C191" s="176" t="s">
        <v>5</v>
      </c>
      <c r="D191" s="418">
        <v>2400</v>
      </c>
      <c r="E191" s="440">
        <f t="shared" si="45"/>
        <v>0</v>
      </c>
      <c r="F191" s="479">
        <v>0</v>
      </c>
      <c r="G191" s="449">
        <f t="shared" ref="G191:G192" si="68">SUM(H191:J191)</f>
        <v>0</v>
      </c>
      <c r="H191" s="501">
        <f>SUM('[1]4_00_october'!H191)</f>
        <v>0</v>
      </c>
      <c r="I191" s="501">
        <f>SUM('[2]4_00_november'!I191)</f>
        <v>0</v>
      </c>
      <c r="J191" s="501">
        <f>SUM('[3]4_00_december'!J191)</f>
        <v>0</v>
      </c>
      <c r="K191" s="480">
        <v>0</v>
      </c>
      <c r="L191" s="449">
        <f t="shared" ref="L191:L192" si="69">SUM(M191:O191)</f>
        <v>0</v>
      </c>
      <c r="M191" s="501">
        <f>SUM('[4]4_00_january'!M191)</f>
        <v>0</v>
      </c>
      <c r="N191" s="501">
        <f>SUM('[5]4_00_february'!N191)</f>
        <v>0</v>
      </c>
      <c r="O191" s="502">
        <f>SUM('[6]4_00_march'!O191)</f>
        <v>0</v>
      </c>
      <c r="P191" s="481">
        <v>0</v>
      </c>
      <c r="Q191" s="449">
        <f t="shared" ref="Q191:Q192" si="70">SUM(R191:T191)</f>
        <v>0</v>
      </c>
      <c r="R191" s="501">
        <f>SUM('[7]4_00_april'!R191)</f>
        <v>0</v>
      </c>
      <c r="S191" s="501">
        <f>SUM('[8]4_00_may'!S191)</f>
        <v>0</v>
      </c>
      <c r="T191" s="501">
        <f>SUM('[9]4_00_june'!T191)</f>
        <v>0</v>
      </c>
      <c r="U191" s="479">
        <v>2400</v>
      </c>
      <c r="V191" s="449">
        <f t="shared" ref="V191:V192" si="71">SUM(W191:Y191)</f>
        <v>0</v>
      </c>
      <c r="W191" s="501">
        <f>SUM('[10]4_00_july'!W191)</f>
        <v>0</v>
      </c>
      <c r="X191" s="501">
        <f>SUM('[11]4_00_august'!X191)</f>
        <v>0</v>
      </c>
      <c r="Y191" s="501">
        <f>SUM('[12]4_00_september'!Y191)</f>
        <v>0</v>
      </c>
      <c r="Z191" s="160" t="s">
        <v>287</v>
      </c>
      <c r="AA191" s="329"/>
    </row>
    <row r="192" spans="1:27" ht="40.5">
      <c r="A192" s="113"/>
      <c r="B192" s="211" t="s">
        <v>172</v>
      </c>
      <c r="C192" s="176" t="s">
        <v>5</v>
      </c>
      <c r="D192" s="406">
        <v>500</v>
      </c>
      <c r="E192" s="440">
        <f t="shared" si="45"/>
        <v>742</v>
      </c>
      <c r="F192" s="485">
        <v>100</v>
      </c>
      <c r="G192" s="449">
        <f t="shared" si="68"/>
        <v>576</v>
      </c>
      <c r="H192" s="501">
        <f>SUM('[1]4_00_october'!H192)</f>
        <v>115</v>
      </c>
      <c r="I192" s="501">
        <f>SUM('[2]4_00_november'!I192)</f>
        <v>123</v>
      </c>
      <c r="J192" s="501">
        <f>SUM('[3]4_00_december'!J192)</f>
        <v>338</v>
      </c>
      <c r="K192" s="486">
        <v>100</v>
      </c>
      <c r="L192" s="449">
        <f t="shared" si="69"/>
        <v>166</v>
      </c>
      <c r="M192" s="501">
        <f>SUM('[4]4_00_january'!M192)</f>
        <v>166</v>
      </c>
      <c r="N192" s="501">
        <f>SUM('[5]4_00_february'!N192)</f>
        <v>0</v>
      </c>
      <c r="O192" s="502">
        <f>SUM('[6]4_00_march'!O192)</f>
        <v>0</v>
      </c>
      <c r="P192" s="487">
        <v>200</v>
      </c>
      <c r="Q192" s="449">
        <f t="shared" si="70"/>
        <v>0</v>
      </c>
      <c r="R192" s="501">
        <f>SUM('[7]4_00_april'!R192)</f>
        <v>0</v>
      </c>
      <c r="S192" s="501">
        <f>SUM('[8]4_00_may'!S192)</f>
        <v>0</v>
      </c>
      <c r="T192" s="501">
        <f>SUM('[9]4_00_june'!T192)</f>
        <v>0</v>
      </c>
      <c r="U192" s="485">
        <v>100</v>
      </c>
      <c r="V192" s="449">
        <f t="shared" si="71"/>
        <v>0</v>
      </c>
      <c r="W192" s="501">
        <f>SUM('[10]4_00_july'!W192)</f>
        <v>0</v>
      </c>
      <c r="X192" s="501">
        <f>SUM('[11]4_00_august'!X192)</f>
        <v>0</v>
      </c>
      <c r="Y192" s="501">
        <f>SUM('[12]4_00_september'!Y192)</f>
        <v>0</v>
      </c>
      <c r="Z192" s="160" t="s">
        <v>287</v>
      </c>
      <c r="AA192" s="329"/>
    </row>
    <row r="193" spans="1:27" ht="40.5">
      <c r="A193" s="112"/>
      <c r="B193" s="210" t="s">
        <v>173</v>
      </c>
      <c r="C193" s="180" t="s">
        <v>97</v>
      </c>
      <c r="D193" s="420">
        <v>17</v>
      </c>
      <c r="E193" s="440">
        <f t="shared" si="45"/>
        <v>1</v>
      </c>
      <c r="F193" s="476">
        <f t="shared" ref="F193:Y193" si="72">SUM(F194:F196)</f>
        <v>4</v>
      </c>
      <c r="G193" s="476">
        <f t="shared" si="72"/>
        <v>1</v>
      </c>
      <c r="H193" s="476">
        <f t="shared" si="72"/>
        <v>0</v>
      </c>
      <c r="I193" s="476">
        <f t="shared" si="72"/>
        <v>0</v>
      </c>
      <c r="J193" s="476">
        <f t="shared" si="72"/>
        <v>1</v>
      </c>
      <c r="K193" s="476">
        <f t="shared" si="72"/>
        <v>5</v>
      </c>
      <c r="L193" s="476">
        <f t="shared" si="72"/>
        <v>0</v>
      </c>
      <c r="M193" s="476">
        <f t="shared" si="72"/>
        <v>0</v>
      </c>
      <c r="N193" s="476">
        <f t="shared" si="72"/>
        <v>0</v>
      </c>
      <c r="O193" s="476">
        <f t="shared" si="72"/>
        <v>0</v>
      </c>
      <c r="P193" s="476">
        <f t="shared" si="72"/>
        <v>5</v>
      </c>
      <c r="Q193" s="476">
        <f t="shared" si="72"/>
        <v>0</v>
      </c>
      <c r="R193" s="476">
        <f t="shared" si="72"/>
        <v>0</v>
      </c>
      <c r="S193" s="476">
        <f t="shared" si="72"/>
        <v>0</v>
      </c>
      <c r="T193" s="476">
        <f t="shared" si="72"/>
        <v>0</v>
      </c>
      <c r="U193" s="476">
        <f t="shared" si="72"/>
        <v>3</v>
      </c>
      <c r="V193" s="476">
        <f t="shared" si="72"/>
        <v>0</v>
      </c>
      <c r="W193" s="476">
        <f t="shared" si="72"/>
        <v>0</v>
      </c>
      <c r="X193" s="476">
        <f t="shared" si="72"/>
        <v>0</v>
      </c>
      <c r="Y193" s="476">
        <f t="shared" si="72"/>
        <v>0</v>
      </c>
      <c r="Z193" s="160" t="s">
        <v>287</v>
      </c>
      <c r="AA193" s="329" t="s">
        <v>411</v>
      </c>
    </row>
    <row r="194" spans="1:27">
      <c r="A194" s="113"/>
      <c r="B194" s="211" t="s">
        <v>174</v>
      </c>
      <c r="C194" s="176" t="s">
        <v>97</v>
      </c>
      <c r="D194" s="406">
        <v>7</v>
      </c>
      <c r="E194" s="440">
        <f t="shared" si="45"/>
        <v>1</v>
      </c>
      <c r="F194" s="485">
        <v>1</v>
      </c>
      <c r="G194" s="449">
        <f t="shared" ref="G194:G197" si="73">SUM(H194:J194)</f>
        <v>1</v>
      </c>
      <c r="H194" s="501">
        <f>SUM('[1]4_00_october'!H194)</f>
        <v>0</v>
      </c>
      <c r="I194" s="501">
        <f>SUM('[2]4_00_november'!I194)</f>
        <v>0</v>
      </c>
      <c r="J194" s="501">
        <f>SUM('[3]4_00_december'!J194)</f>
        <v>1</v>
      </c>
      <c r="K194" s="486">
        <v>2</v>
      </c>
      <c r="L194" s="449">
        <f t="shared" ref="L194:L197" si="74">SUM(M194:O194)</f>
        <v>0</v>
      </c>
      <c r="M194" s="501">
        <f>SUM('[4]4_00_january'!M194)</f>
        <v>0</v>
      </c>
      <c r="N194" s="501">
        <f>SUM('[5]4_00_february'!N194)</f>
        <v>0</v>
      </c>
      <c r="O194" s="502">
        <f>SUM('[6]4_00_march'!O194)</f>
        <v>0</v>
      </c>
      <c r="P194" s="487">
        <v>2</v>
      </c>
      <c r="Q194" s="449">
        <f t="shared" ref="Q194:Q197" si="75">SUM(R194:T194)</f>
        <v>0</v>
      </c>
      <c r="R194" s="501">
        <f>SUM('[7]4_00_april'!R194)</f>
        <v>0</v>
      </c>
      <c r="S194" s="501">
        <f>SUM('[8]4_00_may'!S194)</f>
        <v>0</v>
      </c>
      <c r="T194" s="501">
        <f>SUM('[9]4_00_june'!T194)</f>
        <v>0</v>
      </c>
      <c r="U194" s="485">
        <v>2</v>
      </c>
      <c r="V194" s="449">
        <f t="shared" ref="V194:V197" si="76">SUM(W194:Y194)</f>
        <v>0</v>
      </c>
      <c r="W194" s="501">
        <f>SUM('[10]4_00_july'!W194)</f>
        <v>0</v>
      </c>
      <c r="X194" s="501">
        <f>SUM('[11]4_00_august'!X194)</f>
        <v>0</v>
      </c>
      <c r="Y194" s="501">
        <f>SUM('[12]4_00_september'!Y194)</f>
        <v>0</v>
      </c>
      <c r="Z194" s="160" t="s">
        <v>287</v>
      </c>
      <c r="AA194" s="329"/>
    </row>
    <row r="195" spans="1:27">
      <c r="A195" s="113"/>
      <c r="B195" s="231" t="s">
        <v>175</v>
      </c>
      <c r="C195" s="176" t="s">
        <v>97</v>
      </c>
      <c r="D195" s="406">
        <v>6</v>
      </c>
      <c r="E195" s="440">
        <f t="shared" si="45"/>
        <v>0</v>
      </c>
      <c r="F195" s="485">
        <v>2</v>
      </c>
      <c r="G195" s="449">
        <f t="shared" si="73"/>
        <v>0</v>
      </c>
      <c r="H195" s="501">
        <f>SUM('[1]4_00_october'!H195)</f>
        <v>0</v>
      </c>
      <c r="I195" s="501">
        <f>SUM('[2]4_00_november'!I195)</f>
        <v>0</v>
      </c>
      <c r="J195" s="501">
        <f>SUM('[3]4_00_december'!J195)</f>
        <v>0</v>
      </c>
      <c r="K195" s="486">
        <v>2</v>
      </c>
      <c r="L195" s="449">
        <f t="shared" si="74"/>
        <v>0</v>
      </c>
      <c r="M195" s="501">
        <f>SUM('[4]4_00_january'!M195)</f>
        <v>0</v>
      </c>
      <c r="N195" s="501">
        <f>SUM('[5]4_00_february'!N195)</f>
        <v>0</v>
      </c>
      <c r="O195" s="502">
        <f>SUM('[6]4_00_march'!O195)</f>
        <v>0</v>
      </c>
      <c r="P195" s="487">
        <v>2</v>
      </c>
      <c r="Q195" s="449">
        <f t="shared" si="75"/>
        <v>0</v>
      </c>
      <c r="R195" s="501">
        <f>SUM('[7]4_00_april'!R195)</f>
        <v>0</v>
      </c>
      <c r="S195" s="501">
        <f>SUM('[8]4_00_may'!S195)</f>
        <v>0</v>
      </c>
      <c r="T195" s="501">
        <f>SUM('[9]4_00_june'!T195)</f>
        <v>0</v>
      </c>
      <c r="U195" s="485">
        <v>0</v>
      </c>
      <c r="V195" s="449">
        <f t="shared" si="76"/>
        <v>0</v>
      </c>
      <c r="W195" s="501">
        <f>SUM('[10]4_00_july'!W195)</f>
        <v>0</v>
      </c>
      <c r="X195" s="501">
        <f>SUM('[11]4_00_august'!X195)</f>
        <v>0</v>
      </c>
      <c r="Y195" s="501">
        <f>SUM('[12]4_00_september'!Y195)</f>
        <v>0</v>
      </c>
      <c r="Z195" s="160" t="s">
        <v>287</v>
      </c>
      <c r="AA195" s="329"/>
    </row>
    <row r="196" spans="1:27">
      <c r="A196" s="115"/>
      <c r="B196" s="232" t="s">
        <v>176</v>
      </c>
      <c r="C196" s="183" t="s">
        <v>97</v>
      </c>
      <c r="D196" s="406">
        <v>4</v>
      </c>
      <c r="E196" s="440">
        <f t="shared" si="45"/>
        <v>0</v>
      </c>
      <c r="F196" s="485">
        <v>1</v>
      </c>
      <c r="G196" s="449">
        <f t="shared" si="73"/>
        <v>0</v>
      </c>
      <c r="H196" s="501">
        <f>SUM('[1]4_00_october'!H196)</f>
        <v>0</v>
      </c>
      <c r="I196" s="501">
        <f>SUM('[2]4_00_november'!I196)</f>
        <v>0</v>
      </c>
      <c r="J196" s="501">
        <f>SUM('[3]4_00_december'!J196)</f>
        <v>0</v>
      </c>
      <c r="K196" s="486">
        <v>1</v>
      </c>
      <c r="L196" s="449">
        <f t="shared" si="74"/>
        <v>0</v>
      </c>
      <c r="M196" s="501">
        <f>SUM('[4]4_00_january'!M196)</f>
        <v>0</v>
      </c>
      <c r="N196" s="501">
        <f>SUM('[5]4_00_february'!N196)</f>
        <v>0</v>
      </c>
      <c r="O196" s="502">
        <f>SUM('[6]4_00_march'!O196)</f>
        <v>0</v>
      </c>
      <c r="P196" s="487">
        <v>1</v>
      </c>
      <c r="Q196" s="449">
        <f t="shared" si="75"/>
        <v>0</v>
      </c>
      <c r="R196" s="501">
        <f>SUM('[7]4_00_april'!R196)</f>
        <v>0</v>
      </c>
      <c r="S196" s="501">
        <f>SUM('[8]4_00_may'!S196)</f>
        <v>0</v>
      </c>
      <c r="T196" s="501">
        <f>SUM('[9]4_00_june'!T196)</f>
        <v>0</v>
      </c>
      <c r="U196" s="485">
        <v>1</v>
      </c>
      <c r="V196" s="449">
        <f t="shared" si="76"/>
        <v>0</v>
      </c>
      <c r="W196" s="501">
        <f>SUM('[10]4_00_july'!W196)</f>
        <v>0</v>
      </c>
      <c r="X196" s="501">
        <f>SUM('[11]4_00_august'!X196)</f>
        <v>0</v>
      </c>
      <c r="Y196" s="501">
        <f>SUM('[12]4_00_september'!Y196)</f>
        <v>0</v>
      </c>
      <c r="Z196" s="160" t="s">
        <v>287</v>
      </c>
      <c r="AA196" s="329"/>
    </row>
    <row r="197" spans="1:27">
      <c r="A197" s="115"/>
      <c r="B197" s="210" t="s">
        <v>288</v>
      </c>
      <c r="C197" s="180" t="s">
        <v>243</v>
      </c>
      <c r="D197" s="420">
        <v>10</v>
      </c>
      <c r="E197" s="440">
        <f t="shared" si="45"/>
        <v>0</v>
      </c>
      <c r="F197" s="500">
        <v>0</v>
      </c>
      <c r="G197" s="449">
        <f t="shared" si="73"/>
        <v>0</v>
      </c>
      <c r="H197" s="501">
        <f>SUM('[1]4_00_october'!H197)</f>
        <v>0</v>
      </c>
      <c r="I197" s="501">
        <f>SUM('[2]4_00_november'!I197)</f>
        <v>0</v>
      </c>
      <c r="J197" s="501">
        <f>SUM('[3]4_00_december'!J197)</f>
        <v>0</v>
      </c>
      <c r="K197" s="535">
        <v>10</v>
      </c>
      <c r="L197" s="449">
        <f t="shared" si="74"/>
        <v>0</v>
      </c>
      <c r="M197" s="501">
        <f>SUM('[4]4_00_january'!M197)</f>
        <v>0</v>
      </c>
      <c r="N197" s="501">
        <f>SUM('[5]4_00_february'!N197)</f>
        <v>0</v>
      </c>
      <c r="O197" s="502">
        <f>SUM('[6]4_00_march'!O197)</f>
        <v>0</v>
      </c>
      <c r="P197" s="536">
        <v>0</v>
      </c>
      <c r="Q197" s="449">
        <f t="shared" si="75"/>
        <v>0</v>
      </c>
      <c r="R197" s="501">
        <f>SUM('[7]4_00_april'!R197)</f>
        <v>0</v>
      </c>
      <c r="S197" s="501">
        <f>SUM('[8]4_00_may'!S197)</f>
        <v>0</v>
      </c>
      <c r="T197" s="501">
        <f>SUM('[9]4_00_june'!T197)</f>
        <v>0</v>
      </c>
      <c r="U197" s="500">
        <v>0</v>
      </c>
      <c r="V197" s="449">
        <f t="shared" si="76"/>
        <v>0</v>
      </c>
      <c r="W197" s="501">
        <f>SUM('[10]4_00_july'!W197)</f>
        <v>0</v>
      </c>
      <c r="X197" s="501">
        <f>SUM('[11]4_00_august'!X197)</f>
        <v>0</v>
      </c>
      <c r="Y197" s="501">
        <f>SUM('[12]4_00_september'!Y197)</f>
        <v>0</v>
      </c>
      <c r="Z197" s="160" t="s">
        <v>287</v>
      </c>
      <c r="AA197" s="329"/>
    </row>
    <row r="198" spans="1:27" ht="40.5" hidden="1">
      <c r="A198" s="121"/>
      <c r="B198" s="209" t="s">
        <v>276</v>
      </c>
      <c r="C198" s="177"/>
      <c r="D198" s="399"/>
      <c r="E198" s="440"/>
      <c r="F198" s="505"/>
      <c r="G198" s="505"/>
      <c r="H198" s="505"/>
      <c r="I198" s="505"/>
      <c r="J198" s="505"/>
      <c r="K198" s="506"/>
      <c r="L198" s="507"/>
      <c r="M198" s="507"/>
      <c r="N198" s="507"/>
      <c r="O198" s="507"/>
      <c r="P198" s="507"/>
      <c r="Q198" s="508"/>
      <c r="R198" s="505"/>
      <c r="S198" s="505"/>
      <c r="T198" s="506"/>
      <c r="U198" s="505"/>
      <c r="V198" s="505"/>
      <c r="W198" s="505"/>
      <c r="X198" s="505"/>
      <c r="Y198" s="505"/>
      <c r="Z198" s="160"/>
      <c r="AA198" s="330"/>
    </row>
    <row r="199" spans="1:27" hidden="1">
      <c r="A199" s="112"/>
      <c r="B199" s="210" t="s">
        <v>177</v>
      </c>
      <c r="C199" s="180" t="s">
        <v>178</v>
      </c>
      <c r="D199" s="410">
        <v>1</v>
      </c>
      <c r="E199" s="461"/>
      <c r="F199" s="500"/>
      <c r="G199" s="449"/>
      <c r="H199" s="482"/>
      <c r="I199" s="482"/>
      <c r="J199" s="482"/>
      <c r="K199" s="535"/>
      <c r="L199" s="449"/>
      <c r="M199" s="482"/>
      <c r="N199" s="482"/>
      <c r="O199" s="483"/>
      <c r="P199" s="536"/>
      <c r="Q199" s="449"/>
      <c r="R199" s="482"/>
      <c r="S199" s="482"/>
      <c r="T199" s="482"/>
      <c r="U199" s="500"/>
      <c r="V199" s="449"/>
      <c r="W199" s="482"/>
      <c r="X199" s="482"/>
      <c r="Y199" s="482"/>
      <c r="Z199" s="160" t="s">
        <v>300</v>
      </c>
      <c r="AA199" s="330"/>
    </row>
    <row r="200" spans="1:27" hidden="1">
      <c r="A200" s="112"/>
      <c r="B200" s="210" t="s">
        <v>179</v>
      </c>
      <c r="C200" s="180" t="s">
        <v>21</v>
      </c>
      <c r="D200" s="407">
        <v>480</v>
      </c>
      <c r="E200" s="461"/>
      <c r="F200" s="485"/>
      <c r="G200" s="449"/>
      <c r="H200" s="482"/>
      <c r="I200" s="482"/>
      <c r="J200" s="482"/>
      <c r="K200" s="486"/>
      <c r="L200" s="449"/>
      <c r="M200" s="482"/>
      <c r="N200" s="482"/>
      <c r="O200" s="483"/>
      <c r="P200" s="487"/>
      <c r="Q200" s="449"/>
      <c r="R200" s="482"/>
      <c r="S200" s="482"/>
      <c r="T200" s="482"/>
      <c r="U200" s="485"/>
      <c r="V200" s="449"/>
      <c r="W200" s="482"/>
      <c r="X200" s="482"/>
      <c r="Y200" s="482"/>
      <c r="Z200" s="160" t="s">
        <v>300</v>
      </c>
      <c r="AA200" s="330"/>
    </row>
    <row r="201" spans="1:27" hidden="1">
      <c r="A201" s="113"/>
      <c r="B201" s="211"/>
      <c r="C201" s="176" t="s">
        <v>5</v>
      </c>
      <c r="D201" s="403">
        <v>3400</v>
      </c>
      <c r="E201" s="461"/>
      <c r="F201" s="479"/>
      <c r="G201" s="449"/>
      <c r="H201" s="482"/>
      <c r="I201" s="482"/>
      <c r="J201" s="482"/>
      <c r="K201" s="480"/>
      <c r="L201" s="449"/>
      <c r="M201" s="482"/>
      <c r="N201" s="482"/>
      <c r="O201" s="483"/>
      <c r="P201" s="481"/>
      <c r="Q201" s="449"/>
      <c r="R201" s="482"/>
      <c r="S201" s="482"/>
      <c r="T201" s="482"/>
      <c r="U201" s="479"/>
      <c r="V201" s="449"/>
      <c r="W201" s="482"/>
      <c r="X201" s="482"/>
      <c r="Y201" s="482"/>
      <c r="Z201" s="160" t="s">
        <v>300</v>
      </c>
      <c r="AA201" s="330"/>
    </row>
    <row r="202" spans="1:27" hidden="1">
      <c r="A202" s="124"/>
      <c r="B202" s="226" t="s">
        <v>180</v>
      </c>
      <c r="C202" s="180" t="s">
        <v>181</v>
      </c>
      <c r="D202" s="410">
        <v>888</v>
      </c>
      <c r="E202" s="461"/>
      <c r="F202" s="476"/>
      <c r="G202" s="476"/>
      <c r="H202" s="476"/>
      <c r="I202" s="476"/>
      <c r="J202" s="476"/>
      <c r="K202" s="476"/>
      <c r="L202" s="476"/>
      <c r="M202" s="476"/>
      <c r="N202" s="476"/>
      <c r="O202" s="476"/>
      <c r="P202" s="476"/>
      <c r="Q202" s="476"/>
      <c r="R202" s="476"/>
      <c r="S202" s="476"/>
      <c r="T202" s="476"/>
      <c r="U202" s="476"/>
      <c r="V202" s="476"/>
      <c r="W202" s="476"/>
      <c r="X202" s="476"/>
      <c r="Y202" s="476"/>
      <c r="Z202" s="160" t="s">
        <v>485</v>
      </c>
      <c r="AA202" s="330" t="s">
        <v>412</v>
      </c>
    </row>
    <row r="203" spans="1:27" ht="40.5" hidden="1">
      <c r="A203" s="124"/>
      <c r="B203" s="212" t="s">
        <v>314</v>
      </c>
      <c r="C203" s="181" t="s">
        <v>21</v>
      </c>
      <c r="D203" s="412">
        <v>4</v>
      </c>
      <c r="E203" s="461"/>
      <c r="F203" s="542"/>
      <c r="G203" s="449"/>
      <c r="H203" s="482"/>
      <c r="I203" s="482"/>
      <c r="J203" s="482"/>
      <c r="K203" s="543"/>
      <c r="L203" s="449"/>
      <c r="M203" s="482"/>
      <c r="N203" s="482"/>
      <c r="O203" s="482"/>
      <c r="P203" s="543"/>
      <c r="Q203" s="449"/>
      <c r="R203" s="482"/>
      <c r="S203" s="482"/>
      <c r="T203" s="482"/>
      <c r="U203" s="542"/>
      <c r="V203" s="449"/>
      <c r="W203" s="482"/>
      <c r="X203" s="482"/>
      <c r="Y203" s="482"/>
      <c r="Z203" s="160" t="s">
        <v>300</v>
      </c>
      <c r="AA203" s="329"/>
    </row>
    <row r="204" spans="1:27" ht="40.5" hidden="1">
      <c r="A204" s="112"/>
      <c r="B204" s="212" t="s">
        <v>182</v>
      </c>
      <c r="C204" s="181" t="s">
        <v>21</v>
      </c>
      <c r="D204" s="421">
        <v>32</v>
      </c>
      <c r="E204" s="461"/>
      <c r="F204" s="498"/>
      <c r="G204" s="498"/>
      <c r="H204" s="498"/>
      <c r="I204" s="498"/>
      <c r="J204" s="498"/>
      <c r="K204" s="498"/>
      <c r="L204" s="498"/>
      <c r="M204" s="498"/>
      <c r="N204" s="498"/>
      <c r="O204" s="498"/>
      <c r="P204" s="498"/>
      <c r="Q204" s="498"/>
      <c r="R204" s="498"/>
      <c r="S204" s="498"/>
      <c r="T204" s="498"/>
      <c r="U204" s="498"/>
      <c r="V204" s="498"/>
      <c r="W204" s="498"/>
      <c r="X204" s="498"/>
      <c r="Y204" s="498"/>
      <c r="Z204" s="160" t="s">
        <v>486</v>
      </c>
      <c r="AA204" s="329" t="s">
        <v>413</v>
      </c>
    </row>
    <row r="205" spans="1:27" hidden="1">
      <c r="A205" s="113"/>
      <c r="B205" s="211" t="s">
        <v>183</v>
      </c>
      <c r="C205" s="176" t="s">
        <v>21</v>
      </c>
      <c r="D205" s="414">
        <v>20</v>
      </c>
      <c r="E205" s="461"/>
      <c r="F205" s="492"/>
      <c r="G205" s="449"/>
      <c r="H205" s="482"/>
      <c r="I205" s="482"/>
      <c r="J205" s="482"/>
      <c r="K205" s="493"/>
      <c r="L205" s="449"/>
      <c r="M205" s="482"/>
      <c r="N205" s="482"/>
      <c r="O205" s="483"/>
      <c r="P205" s="494"/>
      <c r="Q205" s="449"/>
      <c r="R205" s="482"/>
      <c r="S205" s="482"/>
      <c r="T205" s="482"/>
      <c r="U205" s="492"/>
      <c r="V205" s="449"/>
      <c r="W205" s="482"/>
      <c r="X205" s="482"/>
      <c r="Y205" s="482"/>
      <c r="Z205" s="312" t="s">
        <v>360</v>
      </c>
      <c r="AA205" s="332"/>
    </row>
    <row r="206" spans="1:27" hidden="1">
      <c r="A206" s="113"/>
      <c r="B206" s="211" t="s">
        <v>184</v>
      </c>
      <c r="C206" s="198" t="s">
        <v>21</v>
      </c>
      <c r="D206" s="407">
        <v>12</v>
      </c>
      <c r="E206" s="461"/>
      <c r="F206" s="485"/>
      <c r="G206" s="449"/>
      <c r="H206" s="482"/>
      <c r="I206" s="482"/>
      <c r="J206" s="482"/>
      <c r="K206" s="486"/>
      <c r="L206" s="449"/>
      <c r="M206" s="482"/>
      <c r="N206" s="482"/>
      <c r="O206" s="483"/>
      <c r="P206" s="487"/>
      <c r="Q206" s="449"/>
      <c r="R206" s="482"/>
      <c r="S206" s="482"/>
      <c r="T206" s="482"/>
      <c r="U206" s="485"/>
      <c r="V206" s="449"/>
      <c r="W206" s="482"/>
      <c r="X206" s="482"/>
      <c r="Y206" s="482"/>
      <c r="Z206" s="160" t="s">
        <v>299</v>
      </c>
      <c r="AA206" s="330"/>
    </row>
    <row r="207" spans="1:27" ht="40.5">
      <c r="A207" s="112"/>
      <c r="B207" s="212" t="s">
        <v>185</v>
      </c>
      <c r="C207" s="181" t="s">
        <v>21</v>
      </c>
      <c r="D207" s="421">
        <v>852</v>
      </c>
      <c r="E207" s="440">
        <f t="shared" si="45"/>
        <v>1</v>
      </c>
      <c r="F207" s="498">
        <f t="shared" ref="F207:Y207" si="77">SUM(F215+F214+F213+F208)</f>
        <v>2</v>
      </c>
      <c r="G207" s="498">
        <f t="shared" si="77"/>
        <v>1</v>
      </c>
      <c r="H207" s="498">
        <f t="shared" si="77"/>
        <v>0</v>
      </c>
      <c r="I207" s="498">
        <f t="shared" si="77"/>
        <v>0</v>
      </c>
      <c r="J207" s="498">
        <f t="shared" si="77"/>
        <v>1</v>
      </c>
      <c r="K207" s="498">
        <f t="shared" si="77"/>
        <v>2</v>
      </c>
      <c r="L207" s="498">
        <f t="shared" si="77"/>
        <v>0</v>
      </c>
      <c r="M207" s="498">
        <f t="shared" si="77"/>
        <v>0</v>
      </c>
      <c r="N207" s="498">
        <f t="shared" si="77"/>
        <v>0</v>
      </c>
      <c r="O207" s="498">
        <f t="shared" si="77"/>
        <v>0</v>
      </c>
      <c r="P207" s="498">
        <f t="shared" si="77"/>
        <v>3</v>
      </c>
      <c r="Q207" s="498">
        <f t="shared" si="77"/>
        <v>0</v>
      </c>
      <c r="R207" s="498">
        <f t="shared" si="77"/>
        <v>0</v>
      </c>
      <c r="S207" s="498">
        <f t="shared" si="77"/>
        <v>0</v>
      </c>
      <c r="T207" s="498">
        <f t="shared" si="77"/>
        <v>0</v>
      </c>
      <c r="U207" s="498">
        <f t="shared" si="77"/>
        <v>3</v>
      </c>
      <c r="V207" s="498">
        <f t="shared" si="77"/>
        <v>0</v>
      </c>
      <c r="W207" s="498">
        <f t="shared" si="77"/>
        <v>0</v>
      </c>
      <c r="X207" s="498">
        <f t="shared" si="77"/>
        <v>0</v>
      </c>
      <c r="Y207" s="498">
        <f t="shared" si="77"/>
        <v>0</v>
      </c>
      <c r="Z207" s="430" t="s">
        <v>487</v>
      </c>
      <c r="AA207" s="340" t="s">
        <v>414</v>
      </c>
    </row>
    <row r="208" spans="1:27" ht="40.5" hidden="1">
      <c r="A208" s="113"/>
      <c r="B208" s="211" t="s">
        <v>295</v>
      </c>
      <c r="C208" s="176" t="s">
        <v>181</v>
      </c>
      <c r="D208" s="406">
        <v>822</v>
      </c>
      <c r="E208" s="461"/>
      <c r="F208" s="477"/>
      <c r="G208" s="477"/>
      <c r="H208" s="477"/>
      <c r="I208" s="477"/>
      <c r="J208" s="477"/>
      <c r="K208" s="477"/>
      <c r="L208" s="477"/>
      <c r="M208" s="477"/>
      <c r="N208" s="477"/>
      <c r="O208" s="477"/>
      <c r="P208" s="477"/>
      <c r="Q208" s="477"/>
      <c r="R208" s="477"/>
      <c r="S208" s="477"/>
      <c r="T208" s="477"/>
      <c r="U208" s="477"/>
      <c r="V208" s="477"/>
      <c r="W208" s="477"/>
      <c r="X208" s="477"/>
      <c r="Y208" s="477"/>
      <c r="Z208" s="160" t="s">
        <v>300</v>
      </c>
      <c r="AA208" s="330" t="s">
        <v>415</v>
      </c>
    </row>
    <row r="209" spans="1:27" hidden="1">
      <c r="A209" s="113"/>
      <c r="B209" s="211" t="s">
        <v>186</v>
      </c>
      <c r="C209" s="199" t="s">
        <v>21</v>
      </c>
      <c r="D209" s="406">
        <v>60</v>
      </c>
      <c r="E209" s="461"/>
      <c r="F209" s="485"/>
      <c r="G209" s="449"/>
      <c r="H209" s="482"/>
      <c r="I209" s="482"/>
      <c r="J209" s="482"/>
      <c r="K209" s="486"/>
      <c r="L209" s="449"/>
      <c r="M209" s="482"/>
      <c r="N209" s="482"/>
      <c r="O209" s="483"/>
      <c r="P209" s="487"/>
      <c r="Q209" s="449"/>
      <c r="R209" s="482"/>
      <c r="S209" s="482"/>
      <c r="T209" s="482"/>
      <c r="U209" s="485"/>
      <c r="V209" s="449"/>
      <c r="W209" s="482"/>
      <c r="X209" s="482"/>
      <c r="Y209" s="482"/>
      <c r="Z209" s="160" t="s">
        <v>300</v>
      </c>
      <c r="AA209" s="330"/>
    </row>
    <row r="210" spans="1:27" ht="40.5" hidden="1">
      <c r="A210" s="113"/>
      <c r="B210" s="211" t="s">
        <v>187</v>
      </c>
      <c r="C210" s="199" t="s">
        <v>21</v>
      </c>
      <c r="D210" s="406">
        <v>60</v>
      </c>
      <c r="E210" s="461"/>
      <c r="F210" s="485"/>
      <c r="G210" s="449"/>
      <c r="H210" s="482"/>
      <c r="I210" s="482"/>
      <c r="J210" s="482"/>
      <c r="K210" s="486"/>
      <c r="L210" s="449"/>
      <c r="M210" s="482"/>
      <c r="N210" s="482"/>
      <c r="O210" s="483"/>
      <c r="P210" s="487"/>
      <c r="Q210" s="449"/>
      <c r="R210" s="482"/>
      <c r="S210" s="482"/>
      <c r="T210" s="482"/>
      <c r="U210" s="485"/>
      <c r="V210" s="449"/>
      <c r="W210" s="482"/>
      <c r="X210" s="482"/>
      <c r="Y210" s="482"/>
      <c r="Z210" s="160" t="s">
        <v>300</v>
      </c>
      <c r="AA210" s="329"/>
    </row>
    <row r="211" spans="1:27" ht="24.75" hidden="1" customHeight="1">
      <c r="A211" s="113"/>
      <c r="B211" s="211" t="s">
        <v>188</v>
      </c>
      <c r="C211" s="200" t="s">
        <v>21</v>
      </c>
      <c r="D211" s="407">
        <v>700</v>
      </c>
      <c r="E211" s="461"/>
      <c r="F211" s="485"/>
      <c r="G211" s="449"/>
      <c r="H211" s="482"/>
      <c r="I211" s="482"/>
      <c r="J211" s="482"/>
      <c r="K211" s="486"/>
      <c r="L211" s="449"/>
      <c r="M211" s="482"/>
      <c r="N211" s="482"/>
      <c r="O211" s="483"/>
      <c r="P211" s="487"/>
      <c r="Q211" s="449"/>
      <c r="R211" s="482"/>
      <c r="S211" s="482"/>
      <c r="T211" s="482"/>
      <c r="U211" s="485"/>
      <c r="V211" s="449"/>
      <c r="W211" s="482"/>
      <c r="X211" s="482"/>
      <c r="Y211" s="482"/>
      <c r="Z211" s="160" t="s">
        <v>300</v>
      </c>
      <c r="AA211" s="330"/>
    </row>
    <row r="212" spans="1:27" ht="40.5" hidden="1">
      <c r="A212" s="113"/>
      <c r="B212" s="211" t="s">
        <v>189</v>
      </c>
      <c r="C212" s="199" t="s">
        <v>97</v>
      </c>
      <c r="D212" s="406">
        <v>2</v>
      </c>
      <c r="E212" s="461"/>
      <c r="F212" s="485"/>
      <c r="G212" s="449"/>
      <c r="H212" s="482"/>
      <c r="I212" s="482"/>
      <c r="J212" s="482"/>
      <c r="K212" s="486"/>
      <c r="L212" s="449"/>
      <c r="M212" s="482"/>
      <c r="N212" s="482"/>
      <c r="O212" s="483"/>
      <c r="P212" s="487"/>
      <c r="Q212" s="449"/>
      <c r="R212" s="482"/>
      <c r="S212" s="482"/>
      <c r="T212" s="482"/>
      <c r="U212" s="485"/>
      <c r="V212" s="449"/>
      <c r="W212" s="482"/>
      <c r="X212" s="482"/>
      <c r="Y212" s="482"/>
      <c r="Z212" s="160" t="s">
        <v>300</v>
      </c>
      <c r="AA212" s="329"/>
    </row>
    <row r="213" spans="1:27" hidden="1">
      <c r="A213" s="113"/>
      <c r="B213" s="225" t="s">
        <v>293</v>
      </c>
      <c r="C213" s="176" t="s">
        <v>21</v>
      </c>
      <c r="D213" s="414">
        <v>8</v>
      </c>
      <c r="E213" s="461"/>
      <c r="F213" s="492"/>
      <c r="G213" s="449"/>
      <c r="H213" s="482"/>
      <c r="I213" s="482"/>
      <c r="J213" s="482"/>
      <c r="K213" s="493"/>
      <c r="L213" s="449"/>
      <c r="M213" s="482"/>
      <c r="N213" s="482"/>
      <c r="O213" s="483"/>
      <c r="P213" s="494"/>
      <c r="Q213" s="449"/>
      <c r="R213" s="482"/>
      <c r="S213" s="482"/>
      <c r="T213" s="482"/>
      <c r="U213" s="492"/>
      <c r="V213" s="449"/>
      <c r="W213" s="482"/>
      <c r="X213" s="482"/>
      <c r="Y213" s="482"/>
      <c r="Z213" s="312" t="s">
        <v>360</v>
      </c>
      <c r="AA213" s="332"/>
    </row>
    <row r="214" spans="1:27" hidden="1">
      <c r="A214" s="125"/>
      <c r="B214" s="225" t="s">
        <v>294</v>
      </c>
      <c r="C214" s="193" t="s">
        <v>21</v>
      </c>
      <c r="D214" s="406">
        <v>12</v>
      </c>
      <c r="E214" s="461"/>
      <c r="F214" s="485"/>
      <c r="G214" s="449"/>
      <c r="H214" s="482"/>
      <c r="I214" s="482"/>
      <c r="J214" s="482"/>
      <c r="K214" s="486"/>
      <c r="L214" s="449"/>
      <c r="M214" s="482"/>
      <c r="N214" s="482"/>
      <c r="O214" s="483"/>
      <c r="P214" s="487"/>
      <c r="Q214" s="449"/>
      <c r="R214" s="482"/>
      <c r="S214" s="482"/>
      <c r="T214" s="482"/>
      <c r="U214" s="485"/>
      <c r="V214" s="449"/>
      <c r="W214" s="482"/>
      <c r="X214" s="482"/>
      <c r="Y214" s="482"/>
      <c r="Z214" s="172" t="s">
        <v>299</v>
      </c>
      <c r="AA214" s="337"/>
    </row>
    <row r="215" spans="1:27" ht="21" thickBot="1">
      <c r="A215" s="113"/>
      <c r="B215" s="211" t="s">
        <v>292</v>
      </c>
      <c r="C215" s="176" t="s">
        <v>21</v>
      </c>
      <c r="D215" s="406">
        <v>10</v>
      </c>
      <c r="E215" s="440">
        <f t="shared" si="45"/>
        <v>1</v>
      </c>
      <c r="F215" s="485">
        <v>2</v>
      </c>
      <c r="G215" s="449">
        <f t="shared" ref="G215" si="78">SUM(H215:J215)</f>
        <v>1</v>
      </c>
      <c r="H215" s="501">
        <f>SUM('[1]4_00_october'!H215)</f>
        <v>0</v>
      </c>
      <c r="I215" s="501">
        <f>SUM('[2]4_00_november'!I215)</f>
        <v>0</v>
      </c>
      <c r="J215" s="501">
        <f>SUM('[3]4_00_december'!J215)</f>
        <v>1</v>
      </c>
      <c r="K215" s="486">
        <v>2</v>
      </c>
      <c r="L215" s="449">
        <f t="shared" ref="L215" si="79">SUM(M215:O215)</f>
        <v>0</v>
      </c>
      <c r="M215" s="501">
        <f>SUM('[4]4_00_january'!M215)</f>
        <v>0</v>
      </c>
      <c r="N215" s="501">
        <f>SUM('[5]4_00_february'!N215)</f>
        <v>0</v>
      </c>
      <c r="O215" s="502">
        <f>SUM('[6]4_00_march'!O215)</f>
        <v>0</v>
      </c>
      <c r="P215" s="486">
        <v>3</v>
      </c>
      <c r="Q215" s="449">
        <f t="shared" ref="Q215" si="80">SUM(R215:T215)</f>
        <v>0</v>
      </c>
      <c r="R215" s="501">
        <f>SUM('[7]4_00_april'!R215)</f>
        <v>0</v>
      </c>
      <c r="S215" s="501">
        <f>SUM('[8]4_00_may'!S215)</f>
        <v>0</v>
      </c>
      <c r="T215" s="501">
        <f>SUM('[9]4_00_june'!T215)</f>
        <v>0</v>
      </c>
      <c r="U215" s="485">
        <v>3</v>
      </c>
      <c r="V215" s="449">
        <f t="shared" ref="V215" si="81">SUM(W215:Y215)</f>
        <v>0</v>
      </c>
      <c r="W215" s="501">
        <f>SUM('[10]4_00_july'!W215)</f>
        <v>0</v>
      </c>
      <c r="X215" s="501">
        <f>SUM('[11]4_00_august'!X215)</f>
        <v>0</v>
      </c>
      <c r="Y215" s="501">
        <f>SUM('[12]4_00_september'!Y215)</f>
        <v>0</v>
      </c>
      <c r="Z215" s="160" t="s">
        <v>287</v>
      </c>
      <c r="AA215" s="330"/>
    </row>
    <row r="216" spans="1:27" ht="40.5" hidden="1">
      <c r="A216" s="121"/>
      <c r="B216" s="209" t="s">
        <v>277</v>
      </c>
      <c r="C216" s="177" t="s">
        <v>181</v>
      </c>
      <c r="D216" s="422">
        <v>6</v>
      </c>
      <c r="E216" s="461"/>
      <c r="F216" s="539"/>
      <c r="G216" s="539"/>
      <c r="H216" s="539"/>
      <c r="I216" s="539"/>
      <c r="J216" s="539"/>
      <c r="K216" s="539"/>
      <c r="L216" s="539"/>
      <c r="M216" s="539"/>
      <c r="N216" s="539"/>
      <c r="O216" s="539"/>
      <c r="P216" s="539"/>
      <c r="Q216" s="539"/>
      <c r="R216" s="539"/>
      <c r="S216" s="539"/>
      <c r="T216" s="539"/>
      <c r="U216" s="539"/>
      <c r="V216" s="539"/>
      <c r="W216" s="539"/>
      <c r="X216" s="539"/>
      <c r="Y216" s="539"/>
      <c r="Z216" s="160" t="s">
        <v>300</v>
      </c>
      <c r="AA216" s="329" t="s">
        <v>416</v>
      </c>
    </row>
    <row r="217" spans="1:27" hidden="1">
      <c r="A217" s="113"/>
      <c r="B217" s="211" t="s">
        <v>190</v>
      </c>
      <c r="C217" s="176" t="s">
        <v>21</v>
      </c>
      <c r="D217" s="424">
        <v>1</v>
      </c>
      <c r="E217" s="461"/>
      <c r="F217" s="505"/>
      <c r="G217" s="449"/>
      <c r="H217" s="482"/>
      <c r="I217" s="482"/>
      <c r="J217" s="482"/>
      <c r="K217" s="506"/>
      <c r="L217" s="449"/>
      <c r="M217" s="482"/>
      <c r="N217" s="482"/>
      <c r="O217" s="482"/>
      <c r="P217" s="506"/>
      <c r="Q217" s="449"/>
      <c r="R217" s="482"/>
      <c r="S217" s="482"/>
      <c r="T217" s="482"/>
      <c r="U217" s="505"/>
      <c r="V217" s="449"/>
      <c r="W217" s="482"/>
      <c r="X217" s="482"/>
      <c r="Y217" s="482"/>
      <c r="Z217" s="160" t="s">
        <v>300</v>
      </c>
      <c r="AA217" s="330"/>
    </row>
    <row r="218" spans="1:27" ht="40.5" hidden="1">
      <c r="A218" s="281"/>
      <c r="B218" s="282" t="s">
        <v>306</v>
      </c>
      <c r="C218" s="283" t="s">
        <v>97</v>
      </c>
      <c r="D218" s="423">
        <v>5</v>
      </c>
      <c r="E218" s="461"/>
      <c r="F218" s="546"/>
      <c r="G218" s="449"/>
      <c r="H218" s="482"/>
      <c r="I218" s="482"/>
      <c r="J218" s="482"/>
      <c r="K218" s="547"/>
      <c r="L218" s="449"/>
      <c r="M218" s="482"/>
      <c r="N218" s="482"/>
      <c r="O218" s="483"/>
      <c r="P218" s="548"/>
      <c r="Q218" s="449"/>
      <c r="R218" s="482"/>
      <c r="S218" s="482"/>
      <c r="T218" s="482"/>
      <c r="U218" s="546"/>
      <c r="V218" s="449"/>
      <c r="W218" s="482"/>
      <c r="X218" s="482"/>
      <c r="Y218" s="482"/>
      <c r="Z218" s="291" t="s">
        <v>300</v>
      </c>
      <c r="AA218" s="329"/>
    </row>
    <row r="219" spans="1:27" ht="60.75" hidden="1">
      <c r="A219" s="292"/>
      <c r="B219" s="293" t="s">
        <v>191</v>
      </c>
      <c r="C219" s="588" t="s">
        <v>5</v>
      </c>
      <c r="D219" s="626">
        <v>120</v>
      </c>
      <c r="E219" s="485"/>
      <c r="F219" s="485"/>
      <c r="G219" s="485"/>
      <c r="H219" s="485"/>
      <c r="I219" s="485"/>
      <c r="J219" s="485"/>
      <c r="K219" s="485"/>
      <c r="L219" s="485"/>
      <c r="M219" s="485"/>
      <c r="N219" s="485"/>
      <c r="O219" s="485"/>
      <c r="P219" s="485"/>
      <c r="Q219" s="485"/>
      <c r="R219" s="485"/>
      <c r="S219" s="485"/>
      <c r="T219" s="485"/>
      <c r="U219" s="485"/>
      <c r="V219" s="485"/>
      <c r="W219" s="485"/>
      <c r="X219" s="485"/>
      <c r="Y219" s="485"/>
      <c r="Z219" s="167" t="s">
        <v>470</v>
      </c>
      <c r="AA219" s="341" t="s">
        <v>417</v>
      </c>
    </row>
    <row r="220" spans="1:27" ht="60.75" hidden="1">
      <c r="A220" s="121"/>
      <c r="B220" s="233" t="s">
        <v>301</v>
      </c>
      <c r="C220" s="177" t="s">
        <v>5</v>
      </c>
      <c r="D220" s="422">
        <v>120</v>
      </c>
      <c r="E220" s="461"/>
      <c r="F220" s="532"/>
      <c r="G220" s="449"/>
      <c r="H220" s="482"/>
      <c r="I220" s="482"/>
      <c r="J220" s="482"/>
      <c r="K220" s="533"/>
      <c r="L220" s="449"/>
      <c r="M220" s="482"/>
      <c r="N220" s="482"/>
      <c r="O220" s="482"/>
      <c r="P220" s="549"/>
      <c r="Q220" s="449"/>
      <c r="R220" s="482"/>
      <c r="S220" s="482"/>
      <c r="T220" s="482"/>
      <c r="U220" s="532"/>
      <c r="V220" s="449"/>
      <c r="W220" s="482"/>
      <c r="X220" s="482"/>
      <c r="Y220" s="482"/>
      <c r="Z220" s="171" t="s">
        <v>300</v>
      </c>
      <c r="AA220" s="342"/>
    </row>
    <row r="221" spans="1:27" ht="40.5" hidden="1">
      <c r="A221" s="274"/>
      <c r="B221" s="275" t="s">
        <v>192</v>
      </c>
      <c r="C221" s="276"/>
      <c r="D221" s="399"/>
      <c r="E221" s="504"/>
      <c r="F221" s="505"/>
      <c r="G221" s="505"/>
      <c r="H221" s="505"/>
      <c r="I221" s="505"/>
      <c r="J221" s="505"/>
      <c r="K221" s="506"/>
      <c r="L221" s="507"/>
      <c r="M221" s="507"/>
      <c r="N221" s="507"/>
      <c r="O221" s="507"/>
      <c r="P221" s="507"/>
      <c r="Q221" s="508"/>
      <c r="R221" s="505"/>
      <c r="S221" s="505"/>
      <c r="T221" s="506"/>
      <c r="U221" s="505"/>
      <c r="V221" s="505"/>
      <c r="W221" s="505"/>
      <c r="X221" s="505"/>
      <c r="Y221" s="505"/>
      <c r="Z221" s="167"/>
      <c r="AA221" s="341"/>
    </row>
    <row r="222" spans="1:27" ht="60.75" hidden="1">
      <c r="A222" s="121"/>
      <c r="B222" s="209" t="s">
        <v>278</v>
      </c>
      <c r="C222" s="177" t="s">
        <v>21</v>
      </c>
      <c r="D222" s="422">
        <v>34</v>
      </c>
      <c r="E222" s="461"/>
      <c r="F222" s="539"/>
      <c r="G222" s="539"/>
      <c r="H222" s="539"/>
      <c r="I222" s="539"/>
      <c r="J222" s="539"/>
      <c r="K222" s="539"/>
      <c r="L222" s="539"/>
      <c r="M222" s="539"/>
      <c r="N222" s="539"/>
      <c r="O222" s="539"/>
      <c r="P222" s="539"/>
      <c r="Q222" s="539"/>
      <c r="R222" s="539"/>
      <c r="S222" s="539"/>
      <c r="T222" s="539"/>
      <c r="U222" s="539"/>
      <c r="V222" s="539"/>
      <c r="W222" s="539"/>
      <c r="X222" s="539"/>
      <c r="Y222" s="539"/>
      <c r="Z222" s="431" t="s">
        <v>488</v>
      </c>
      <c r="AA222" s="329" t="s">
        <v>418</v>
      </c>
    </row>
    <row r="223" spans="1:27" hidden="1">
      <c r="A223" s="112"/>
      <c r="B223" s="210" t="s">
        <v>193</v>
      </c>
      <c r="C223" s="180" t="s">
        <v>21</v>
      </c>
      <c r="D223" s="410">
        <v>3</v>
      </c>
      <c r="E223" s="461"/>
      <c r="F223" s="476"/>
      <c r="G223" s="476"/>
      <c r="H223" s="476"/>
      <c r="I223" s="476"/>
      <c r="J223" s="476"/>
      <c r="K223" s="476"/>
      <c r="L223" s="476"/>
      <c r="M223" s="476"/>
      <c r="N223" s="476"/>
      <c r="O223" s="476"/>
      <c r="P223" s="476"/>
      <c r="Q223" s="476"/>
      <c r="R223" s="476"/>
      <c r="S223" s="476"/>
      <c r="T223" s="476"/>
      <c r="U223" s="476"/>
      <c r="V223" s="476"/>
      <c r="W223" s="476"/>
      <c r="X223" s="476"/>
      <c r="Y223" s="476"/>
      <c r="Z223" s="160" t="s">
        <v>489</v>
      </c>
      <c r="AA223" s="330" t="s">
        <v>419</v>
      </c>
    </row>
    <row r="224" spans="1:27" ht="40.5" hidden="1">
      <c r="A224" s="113"/>
      <c r="B224" s="211" t="s">
        <v>194</v>
      </c>
      <c r="C224" s="176" t="s">
        <v>21</v>
      </c>
      <c r="D224" s="407">
        <v>1</v>
      </c>
      <c r="E224" s="461"/>
      <c r="F224" s="485"/>
      <c r="G224" s="449"/>
      <c r="H224" s="460"/>
      <c r="I224" s="460"/>
      <c r="J224" s="461"/>
      <c r="K224" s="486"/>
      <c r="L224" s="449"/>
      <c r="M224" s="460"/>
      <c r="N224" s="460"/>
      <c r="O224" s="461"/>
      <c r="P224" s="487"/>
      <c r="Q224" s="449"/>
      <c r="R224" s="460"/>
      <c r="S224" s="460"/>
      <c r="T224" s="461"/>
      <c r="U224" s="485"/>
      <c r="V224" s="449"/>
      <c r="W224" s="460"/>
      <c r="X224" s="460"/>
      <c r="Y224" s="461"/>
      <c r="Z224" s="160" t="s">
        <v>304</v>
      </c>
      <c r="AA224" s="329"/>
    </row>
    <row r="225" spans="1:27" ht="46.5" hidden="1" customHeight="1">
      <c r="A225" s="125"/>
      <c r="B225" s="225" t="s">
        <v>195</v>
      </c>
      <c r="C225" s="193" t="s">
        <v>21</v>
      </c>
      <c r="D225" s="406">
        <v>1</v>
      </c>
      <c r="E225" s="461"/>
      <c r="F225" s="485"/>
      <c r="G225" s="449"/>
      <c r="H225" s="479"/>
      <c r="I225" s="479"/>
      <c r="J225" s="479"/>
      <c r="K225" s="486"/>
      <c r="L225" s="449"/>
      <c r="M225" s="479"/>
      <c r="N225" s="479"/>
      <c r="O225" s="479"/>
      <c r="P225" s="486"/>
      <c r="Q225" s="449"/>
      <c r="R225" s="479"/>
      <c r="S225" s="479"/>
      <c r="T225" s="479"/>
      <c r="U225" s="485"/>
      <c r="V225" s="449"/>
      <c r="W225" s="479"/>
      <c r="X225" s="479"/>
      <c r="Y225" s="479"/>
      <c r="Z225" s="160" t="s">
        <v>286</v>
      </c>
      <c r="AA225" s="329"/>
    </row>
    <row r="226" spans="1:27" ht="40.5" hidden="1">
      <c r="A226" s="128"/>
      <c r="B226" s="234" t="s">
        <v>196</v>
      </c>
      <c r="C226" s="201" t="s">
        <v>21</v>
      </c>
      <c r="D226" s="407">
        <v>1</v>
      </c>
      <c r="E226" s="461"/>
      <c r="F226" s="485"/>
      <c r="G226" s="449"/>
      <c r="H226" s="649"/>
      <c r="I226" s="649"/>
      <c r="J226" s="649"/>
      <c r="K226" s="486"/>
      <c r="L226" s="449"/>
      <c r="M226" s="649"/>
      <c r="N226" s="649"/>
      <c r="O226" s="649"/>
      <c r="P226" s="487"/>
      <c r="Q226" s="449"/>
      <c r="R226" s="649"/>
      <c r="S226" s="649"/>
      <c r="T226" s="649"/>
      <c r="U226" s="485"/>
      <c r="V226" s="449"/>
      <c r="W226" s="649"/>
      <c r="X226" s="649"/>
      <c r="Y226" s="649"/>
      <c r="Z226" s="160" t="s">
        <v>305</v>
      </c>
      <c r="AA226" s="329"/>
    </row>
    <row r="227" spans="1:27" ht="40.5" hidden="1">
      <c r="A227" s="124"/>
      <c r="B227" s="226" t="s">
        <v>197</v>
      </c>
      <c r="C227" s="194" t="s">
        <v>21</v>
      </c>
      <c r="D227" s="410">
        <v>15</v>
      </c>
      <c r="E227" s="461"/>
      <c r="F227" s="476"/>
      <c r="G227" s="476"/>
      <c r="H227" s="476"/>
      <c r="I227" s="476"/>
      <c r="J227" s="476"/>
      <c r="K227" s="476"/>
      <c r="L227" s="476"/>
      <c r="M227" s="476"/>
      <c r="N227" s="476"/>
      <c r="O227" s="476"/>
      <c r="P227" s="476"/>
      <c r="Q227" s="476"/>
      <c r="R227" s="476"/>
      <c r="S227" s="476"/>
      <c r="T227" s="476"/>
      <c r="U227" s="476"/>
      <c r="V227" s="476"/>
      <c r="W227" s="476"/>
      <c r="X227" s="476"/>
      <c r="Y227" s="476"/>
      <c r="Z227" s="431" t="s">
        <v>471</v>
      </c>
      <c r="AA227" s="329" t="s">
        <v>420</v>
      </c>
    </row>
    <row r="228" spans="1:27" ht="40.5" hidden="1">
      <c r="A228" s="113"/>
      <c r="B228" s="211" t="s">
        <v>198</v>
      </c>
      <c r="C228" s="176" t="s">
        <v>21</v>
      </c>
      <c r="D228" s="407">
        <v>1</v>
      </c>
      <c r="E228" s="461"/>
      <c r="F228" s="485"/>
      <c r="G228" s="449"/>
      <c r="H228" s="460"/>
      <c r="I228" s="460"/>
      <c r="J228" s="461"/>
      <c r="K228" s="486"/>
      <c r="L228" s="449"/>
      <c r="M228" s="460"/>
      <c r="N228" s="460"/>
      <c r="O228" s="461"/>
      <c r="P228" s="487"/>
      <c r="Q228" s="449"/>
      <c r="R228" s="460"/>
      <c r="S228" s="460"/>
      <c r="T228" s="461"/>
      <c r="U228" s="485"/>
      <c r="V228" s="449"/>
      <c r="W228" s="460"/>
      <c r="X228" s="460"/>
      <c r="Y228" s="461"/>
      <c r="Z228" s="160" t="s">
        <v>304</v>
      </c>
      <c r="AA228" s="329"/>
    </row>
    <row r="229" spans="1:27" hidden="1">
      <c r="A229" s="113"/>
      <c r="B229" s="211" t="s">
        <v>199</v>
      </c>
      <c r="C229" s="176" t="s">
        <v>21</v>
      </c>
      <c r="D229" s="407">
        <v>3</v>
      </c>
      <c r="E229" s="461"/>
      <c r="F229" s="485"/>
      <c r="G229" s="449"/>
      <c r="H229" s="479"/>
      <c r="I229" s="479"/>
      <c r="J229" s="479"/>
      <c r="K229" s="486"/>
      <c r="L229" s="449"/>
      <c r="M229" s="479"/>
      <c r="N229" s="479"/>
      <c r="O229" s="480"/>
      <c r="P229" s="487"/>
      <c r="Q229" s="449"/>
      <c r="R229" s="479"/>
      <c r="S229" s="479"/>
      <c r="T229" s="479"/>
      <c r="U229" s="485"/>
      <c r="V229" s="449"/>
      <c r="W229" s="479"/>
      <c r="X229" s="479"/>
      <c r="Y229" s="479"/>
      <c r="Z229" s="160" t="s">
        <v>297</v>
      </c>
      <c r="AA229" s="329"/>
    </row>
    <row r="230" spans="1:27" ht="40.5" hidden="1">
      <c r="A230" s="113"/>
      <c r="B230" s="211" t="s">
        <v>200</v>
      </c>
      <c r="C230" s="176" t="s">
        <v>21</v>
      </c>
      <c r="D230" s="405">
        <v>3</v>
      </c>
      <c r="E230" s="461"/>
      <c r="F230" s="485"/>
      <c r="G230" s="449"/>
      <c r="H230" s="479"/>
      <c r="I230" s="479"/>
      <c r="J230" s="479"/>
      <c r="K230" s="486"/>
      <c r="L230" s="449"/>
      <c r="M230" s="479"/>
      <c r="N230" s="479"/>
      <c r="O230" s="480"/>
      <c r="P230" s="487"/>
      <c r="Q230" s="449"/>
      <c r="R230" s="479"/>
      <c r="S230" s="479"/>
      <c r="T230" s="479"/>
      <c r="U230" s="485"/>
      <c r="V230" s="449"/>
      <c r="W230" s="479"/>
      <c r="X230" s="479"/>
      <c r="Y230" s="479"/>
      <c r="Z230" s="160" t="s">
        <v>286</v>
      </c>
      <c r="AA230" s="329"/>
    </row>
    <row r="231" spans="1:27" hidden="1">
      <c r="A231" s="113"/>
      <c r="B231" s="211" t="s">
        <v>201</v>
      </c>
      <c r="C231" s="176" t="s">
        <v>21</v>
      </c>
      <c r="D231" s="407">
        <v>3</v>
      </c>
      <c r="E231" s="461"/>
      <c r="F231" s="485"/>
      <c r="G231" s="449"/>
      <c r="H231" s="482"/>
      <c r="I231" s="482"/>
      <c r="J231" s="482"/>
      <c r="K231" s="486"/>
      <c r="L231" s="449"/>
      <c r="M231" s="482"/>
      <c r="N231" s="482"/>
      <c r="O231" s="483"/>
      <c r="P231" s="487"/>
      <c r="Q231" s="449"/>
      <c r="R231" s="482"/>
      <c r="S231" s="482"/>
      <c r="T231" s="482"/>
      <c r="U231" s="485"/>
      <c r="V231" s="449"/>
      <c r="W231" s="482"/>
      <c r="X231" s="482"/>
      <c r="Y231" s="482"/>
      <c r="Z231" s="160" t="s">
        <v>300</v>
      </c>
      <c r="AA231" s="329"/>
    </row>
    <row r="232" spans="1:27" hidden="1">
      <c r="A232" s="113"/>
      <c r="B232" s="211" t="s">
        <v>202</v>
      </c>
      <c r="C232" s="176" t="s">
        <v>21</v>
      </c>
      <c r="D232" s="407">
        <v>2</v>
      </c>
      <c r="E232" s="461"/>
      <c r="F232" s="485"/>
      <c r="G232" s="449"/>
      <c r="H232" s="482"/>
      <c r="I232" s="482"/>
      <c r="J232" s="482"/>
      <c r="K232" s="486"/>
      <c r="L232" s="449"/>
      <c r="M232" s="482"/>
      <c r="N232" s="482"/>
      <c r="O232" s="483"/>
      <c r="P232" s="487"/>
      <c r="Q232" s="449"/>
      <c r="R232" s="482"/>
      <c r="S232" s="482"/>
      <c r="T232" s="482"/>
      <c r="U232" s="485"/>
      <c r="V232" s="449"/>
      <c r="W232" s="482"/>
      <c r="X232" s="482"/>
      <c r="Y232" s="482"/>
      <c r="Z232" s="160" t="s">
        <v>299</v>
      </c>
      <c r="AA232" s="329"/>
    </row>
    <row r="233" spans="1:27" hidden="1">
      <c r="A233" s="113"/>
      <c r="B233" s="211" t="s">
        <v>203</v>
      </c>
      <c r="C233" s="176" t="s">
        <v>21</v>
      </c>
      <c r="D233" s="406">
        <v>2</v>
      </c>
      <c r="E233" s="461"/>
      <c r="F233" s="485"/>
      <c r="G233" s="449"/>
      <c r="H233" s="482"/>
      <c r="I233" s="482"/>
      <c r="J233" s="482"/>
      <c r="K233" s="486"/>
      <c r="L233" s="449"/>
      <c r="M233" s="482"/>
      <c r="N233" s="482"/>
      <c r="O233" s="483"/>
      <c r="P233" s="487"/>
      <c r="Q233" s="449"/>
      <c r="R233" s="482"/>
      <c r="S233" s="482"/>
      <c r="T233" s="482"/>
      <c r="U233" s="485"/>
      <c r="V233" s="449"/>
      <c r="W233" s="482"/>
      <c r="X233" s="482"/>
      <c r="Y233" s="482"/>
      <c r="Z233" s="160" t="s">
        <v>302</v>
      </c>
      <c r="AA233" s="329"/>
    </row>
    <row r="234" spans="1:27" ht="26.25" hidden="1" customHeight="1">
      <c r="A234" s="125"/>
      <c r="B234" s="225" t="s">
        <v>204</v>
      </c>
      <c r="C234" s="193" t="s">
        <v>21</v>
      </c>
      <c r="D234" s="399">
        <v>1</v>
      </c>
      <c r="E234" s="461"/>
      <c r="F234" s="505"/>
      <c r="G234" s="449"/>
      <c r="H234" s="649"/>
      <c r="I234" s="649"/>
      <c r="J234" s="649"/>
      <c r="K234" s="506"/>
      <c r="L234" s="449"/>
      <c r="M234" s="649"/>
      <c r="N234" s="649"/>
      <c r="O234" s="650"/>
      <c r="P234" s="507"/>
      <c r="Q234" s="449"/>
      <c r="R234" s="649"/>
      <c r="S234" s="649"/>
      <c r="T234" s="649"/>
      <c r="U234" s="505"/>
      <c r="V234" s="449"/>
      <c r="W234" s="649"/>
      <c r="X234" s="649"/>
      <c r="Y234" s="649"/>
      <c r="Z234" s="172" t="s">
        <v>305</v>
      </c>
      <c r="AA234" s="335"/>
    </row>
    <row r="235" spans="1:27" ht="40.5" hidden="1">
      <c r="A235" s="112"/>
      <c r="B235" s="210" t="s">
        <v>205</v>
      </c>
      <c r="C235" s="180" t="s">
        <v>21</v>
      </c>
      <c r="D235" s="410">
        <v>16</v>
      </c>
      <c r="E235" s="461"/>
      <c r="F235" s="476"/>
      <c r="G235" s="476"/>
      <c r="H235" s="476"/>
      <c r="I235" s="476"/>
      <c r="J235" s="476"/>
      <c r="K235" s="476"/>
      <c r="L235" s="476"/>
      <c r="M235" s="476"/>
      <c r="N235" s="476"/>
      <c r="O235" s="476"/>
      <c r="P235" s="476"/>
      <c r="Q235" s="476"/>
      <c r="R235" s="476"/>
      <c r="S235" s="476"/>
      <c r="T235" s="476"/>
      <c r="U235" s="476"/>
      <c r="V235" s="476"/>
      <c r="W235" s="476"/>
      <c r="X235" s="476"/>
      <c r="Y235" s="476"/>
      <c r="Z235" s="431" t="s">
        <v>490</v>
      </c>
      <c r="AA235" s="329" t="s">
        <v>421</v>
      </c>
    </row>
    <row r="236" spans="1:27" ht="40.5" hidden="1">
      <c r="A236" s="113"/>
      <c r="B236" s="211" t="s">
        <v>206</v>
      </c>
      <c r="C236" s="176" t="s">
        <v>21</v>
      </c>
      <c r="D236" s="406">
        <v>4</v>
      </c>
      <c r="E236" s="461"/>
      <c r="F236" s="485"/>
      <c r="G236" s="449"/>
      <c r="H236" s="460"/>
      <c r="I236" s="460"/>
      <c r="J236" s="461"/>
      <c r="K236" s="486"/>
      <c r="L236" s="449"/>
      <c r="M236" s="460"/>
      <c r="N236" s="460"/>
      <c r="O236" s="461"/>
      <c r="P236" s="487"/>
      <c r="Q236" s="449"/>
      <c r="R236" s="460"/>
      <c r="S236" s="460"/>
      <c r="T236" s="461"/>
      <c r="U236" s="485"/>
      <c r="V236" s="449"/>
      <c r="W236" s="460"/>
      <c r="X236" s="460"/>
      <c r="Y236" s="461"/>
      <c r="Z236" s="160" t="s">
        <v>304</v>
      </c>
      <c r="AA236" s="329"/>
    </row>
    <row r="237" spans="1:27" hidden="1">
      <c r="A237" s="113"/>
      <c r="B237" s="211" t="s">
        <v>207</v>
      </c>
      <c r="C237" s="176" t="s">
        <v>21</v>
      </c>
      <c r="D237" s="407">
        <v>3</v>
      </c>
      <c r="E237" s="461"/>
      <c r="F237" s="485"/>
      <c r="G237" s="449"/>
      <c r="H237" s="482"/>
      <c r="I237" s="482"/>
      <c r="J237" s="482"/>
      <c r="K237" s="486"/>
      <c r="L237" s="449"/>
      <c r="M237" s="482"/>
      <c r="N237" s="482"/>
      <c r="O237" s="483"/>
      <c r="P237" s="487"/>
      <c r="Q237" s="449"/>
      <c r="R237" s="482"/>
      <c r="S237" s="482"/>
      <c r="T237" s="482"/>
      <c r="U237" s="485"/>
      <c r="V237" s="449"/>
      <c r="W237" s="482"/>
      <c r="X237" s="482"/>
      <c r="Y237" s="482"/>
      <c r="Z237" s="160" t="s">
        <v>300</v>
      </c>
      <c r="AA237" s="330"/>
    </row>
    <row r="238" spans="1:27" hidden="1">
      <c r="A238" s="113"/>
      <c r="B238" s="211" t="s">
        <v>208</v>
      </c>
      <c r="C238" s="176" t="s">
        <v>21</v>
      </c>
      <c r="D238" s="424">
        <v>2</v>
      </c>
      <c r="E238" s="461"/>
      <c r="F238" s="505"/>
      <c r="G238" s="449"/>
      <c r="H238" s="482"/>
      <c r="I238" s="482"/>
      <c r="J238" s="482"/>
      <c r="K238" s="506"/>
      <c r="L238" s="449"/>
      <c r="M238" s="482"/>
      <c r="N238" s="482"/>
      <c r="O238" s="483"/>
      <c r="P238" s="507"/>
      <c r="Q238" s="449"/>
      <c r="R238" s="482"/>
      <c r="S238" s="482"/>
      <c r="T238" s="482"/>
      <c r="U238" s="505"/>
      <c r="V238" s="449"/>
      <c r="W238" s="482"/>
      <c r="X238" s="482"/>
      <c r="Y238" s="482"/>
      <c r="Z238" s="160" t="s">
        <v>299</v>
      </c>
      <c r="AA238" s="330"/>
    </row>
    <row r="239" spans="1:27" hidden="1">
      <c r="A239" s="125"/>
      <c r="B239" s="225" t="s">
        <v>209</v>
      </c>
      <c r="C239" s="193" t="s">
        <v>21</v>
      </c>
      <c r="D239" s="406">
        <v>2</v>
      </c>
      <c r="E239" s="461"/>
      <c r="F239" s="485"/>
      <c r="G239" s="449"/>
      <c r="H239" s="649"/>
      <c r="I239" s="649"/>
      <c r="J239" s="649"/>
      <c r="K239" s="486"/>
      <c r="L239" s="449"/>
      <c r="M239" s="649"/>
      <c r="N239" s="649"/>
      <c r="O239" s="650"/>
      <c r="P239" s="487"/>
      <c r="Q239" s="449"/>
      <c r="R239" s="649"/>
      <c r="S239" s="649"/>
      <c r="T239" s="649"/>
      <c r="U239" s="485"/>
      <c r="V239" s="449"/>
      <c r="W239" s="649"/>
      <c r="X239" s="649"/>
      <c r="Y239" s="649"/>
      <c r="Z239" s="172" t="s">
        <v>305</v>
      </c>
      <c r="AA239" s="337"/>
    </row>
    <row r="240" spans="1:27" hidden="1">
      <c r="A240" s="113"/>
      <c r="B240" s="211" t="s">
        <v>210</v>
      </c>
      <c r="C240" s="176" t="s">
        <v>21</v>
      </c>
      <c r="D240" s="406">
        <v>3</v>
      </c>
      <c r="E240" s="461"/>
      <c r="F240" s="485"/>
      <c r="G240" s="449"/>
      <c r="H240" s="460"/>
      <c r="I240" s="460"/>
      <c r="J240" s="461"/>
      <c r="K240" s="486"/>
      <c r="L240" s="449"/>
      <c r="M240" s="460"/>
      <c r="N240" s="460"/>
      <c r="O240" s="461"/>
      <c r="P240" s="461"/>
      <c r="Q240" s="449"/>
      <c r="R240" s="460"/>
      <c r="S240" s="460"/>
      <c r="T240" s="461"/>
      <c r="U240" s="485"/>
      <c r="V240" s="449"/>
      <c r="W240" s="460"/>
      <c r="X240" s="460"/>
      <c r="Y240" s="461"/>
      <c r="Z240" s="160" t="s">
        <v>304</v>
      </c>
      <c r="AA240" s="330"/>
    </row>
    <row r="241" spans="1:27" ht="40.5" hidden="1">
      <c r="A241" s="113"/>
      <c r="B241" s="214" t="s">
        <v>342</v>
      </c>
      <c r="C241" s="176" t="s">
        <v>21</v>
      </c>
      <c r="D241" s="406">
        <v>1</v>
      </c>
      <c r="E241" s="461"/>
      <c r="F241" s="485"/>
      <c r="G241" s="449"/>
      <c r="H241" s="460"/>
      <c r="I241" s="460"/>
      <c r="J241" s="461"/>
      <c r="K241" s="486"/>
      <c r="L241" s="449"/>
      <c r="M241" s="460"/>
      <c r="N241" s="460"/>
      <c r="O241" s="461"/>
      <c r="P241" s="461"/>
      <c r="Q241" s="449"/>
      <c r="R241" s="460"/>
      <c r="S241" s="460"/>
      <c r="T241" s="461"/>
      <c r="U241" s="485"/>
      <c r="V241" s="449"/>
      <c r="W241" s="460"/>
      <c r="X241" s="460"/>
      <c r="Y241" s="461"/>
      <c r="Z241" s="160" t="s">
        <v>304</v>
      </c>
      <c r="AA241" s="329"/>
    </row>
    <row r="242" spans="1:27" hidden="1">
      <c r="A242" s="115"/>
      <c r="B242" s="214" t="s">
        <v>341</v>
      </c>
      <c r="C242" s="183" t="s">
        <v>21</v>
      </c>
      <c r="D242" s="406">
        <v>1</v>
      </c>
      <c r="E242" s="461"/>
      <c r="F242" s="485"/>
      <c r="G242" s="449"/>
      <c r="H242" s="460"/>
      <c r="I242" s="460"/>
      <c r="J242" s="461"/>
      <c r="K242" s="486"/>
      <c r="L242" s="449"/>
      <c r="M242" s="460"/>
      <c r="N242" s="460"/>
      <c r="O242" s="461"/>
      <c r="P242" s="461"/>
      <c r="Q242" s="449"/>
      <c r="R242" s="460"/>
      <c r="S242" s="460"/>
      <c r="T242" s="461"/>
      <c r="U242" s="485"/>
      <c r="V242" s="449"/>
      <c r="W242" s="460"/>
      <c r="X242" s="460"/>
      <c r="Y242" s="461"/>
      <c r="Z242" s="160" t="s">
        <v>304</v>
      </c>
      <c r="AA242" s="330"/>
    </row>
    <row r="243" spans="1:27" ht="40.5" hidden="1">
      <c r="A243" s="127"/>
      <c r="B243" s="209" t="s">
        <v>279</v>
      </c>
      <c r="C243" s="177" t="s">
        <v>21</v>
      </c>
      <c r="D243" s="627">
        <v>1</v>
      </c>
      <c r="E243" s="461"/>
      <c r="F243" s="532"/>
      <c r="G243" s="449"/>
      <c r="H243" s="479"/>
      <c r="I243" s="479"/>
      <c r="J243" s="479"/>
      <c r="K243" s="533"/>
      <c r="L243" s="449"/>
      <c r="M243" s="479"/>
      <c r="N243" s="479"/>
      <c r="O243" s="479"/>
      <c r="P243" s="549"/>
      <c r="Q243" s="449"/>
      <c r="R243" s="479"/>
      <c r="S243" s="479"/>
      <c r="T243" s="479"/>
      <c r="U243" s="532"/>
      <c r="V243" s="449"/>
      <c r="W243" s="479"/>
      <c r="X243" s="479"/>
      <c r="Y243" s="479"/>
      <c r="Z243" s="160" t="s">
        <v>283</v>
      </c>
      <c r="AA243" s="329"/>
    </row>
    <row r="244" spans="1:27" ht="40.5" hidden="1">
      <c r="A244" s="129"/>
      <c r="B244" s="235" t="s">
        <v>280</v>
      </c>
      <c r="C244" s="202"/>
      <c r="D244" s="399"/>
      <c r="E244" s="461"/>
      <c r="F244" s="505"/>
      <c r="G244" s="449"/>
      <c r="H244" s="479"/>
      <c r="I244" s="479"/>
      <c r="J244" s="479"/>
      <c r="K244" s="506"/>
      <c r="L244" s="449"/>
      <c r="M244" s="479"/>
      <c r="N244" s="479"/>
      <c r="O244" s="479"/>
      <c r="P244" s="507"/>
      <c r="Q244" s="449"/>
      <c r="R244" s="479"/>
      <c r="S244" s="479"/>
      <c r="T244" s="479"/>
      <c r="U244" s="505"/>
      <c r="V244" s="449"/>
      <c r="W244" s="479"/>
      <c r="X244" s="479"/>
      <c r="Y244" s="479"/>
      <c r="Z244" s="160" t="s">
        <v>283</v>
      </c>
      <c r="AA244" s="329"/>
    </row>
    <row r="245" spans="1:27" ht="40.5" hidden="1">
      <c r="A245" s="130"/>
      <c r="B245" s="236" t="s">
        <v>284</v>
      </c>
      <c r="C245" s="203" t="s">
        <v>21</v>
      </c>
      <c r="D245" s="406">
        <v>3</v>
      </c>
      <c r="E245" s="461"/>
      <c r="F245" s="485"/>
      <c r="G245" s="449"/>
      <c r="H245" s="479"/>
      <c r="I245" s="479"/>
      <c r="J245" s="479"/>
      <c r="K245" s="486"/>
      <c r="L245" s="449"/>
      <c r="M245" s="479"/>
      <c r="N245" s="479"/>
      <c r="O245" s="479"/>
      <c r="P245" s="487"/>
      <c r="Q245" s="449"/>
      <c r="R245" s="479"/>
      <c r="S245" s="479"/>
      <c r="T245" s="479"/>
      <c r="U245" s="485"/>
      <c r="V245" s="449"/>
      <c r="W245" s="479"/>
      <c r="X245" s="479"/>
      <c r="Y245" s="479"/>
      <c r="Z245" s="160" t="s">
        <v>283</v>
      </c>
      <c r="AA245" s="329"/>
    </row>
    <row r="246" spans="1:27" ht="61.5" hidden="1" thickBot="1">
      <c r="A246" s="285"/>
      <c r="B246" s="286" t="s">
        <v>285</v>
      </c>
      <c r="C246" s="287" t="s">
        <v>211</v>
      </c>
      <c r="D246" s="628">
        <v>2</v>
      </c>
      <c r="E246" s="461"/>
      <c r="F246" s="550"/>
      <c r="G246" s="449"/>
      <c r="H246" s="479"/>
      <c r="I246" s="479"/>
      <c r="J246" s="479"/>
      <c r="K246" s="551"/>
      <c r="L246" s="449"/>
      <c r="M246" s="479"/>
      <c r="N246" s="479"/>
      <c r="O246" s="479"/>
      <c r="P246" s="552"/>
      <c r="Q246" s="449"/>
      <c r="R246" s="479"/>
      <c r="S246" s="479"/>
      <c r="T246" s="479"/>
      <c r="U246" s="550"/>
      <c r="V246" s="449"/>
      <c r="W246" s="479"/>
      <c r="X246" s="479"/>
      <c r="Y246" s="479"/>
      <c r="Z246" s="280" t="s">
        <v>283</v>
      </c>
      <c r="AA246" s="329"/>
    </row>
    <row r="247" spans="1:27" ht="21.75" thickTop="1" thickBot="1">
      <c r="A247" s="16"/>
      <c r="B247" s="17" t="s">
        <v>9</v>
      </c>
      <c r="C247" s="18"/>
      <c r="D247" s="629"/>
      <c r="E247" s="438"/>
      <c r="F247" s="438"/>
      <c r="G247" s="438"/>
      <c r="H247" s="438"/>
      <c r="I247" s="438"/>
      <c r="J247" s="438"/>
      <c r="K247" s="438"/>
      <c r="L247" s="438"/>
      <c r="M247" s="438"/>
      <c r="N247" s="438"/>
      <c r="O247" s="438"/>
      <c r="P247" s="438"/>
      <c r="Q247" s="439"/>
      <c r="R247" s="439"/>
      <c r="S247" s="439"/>
      <c r="T247" s="438"/>
      <c r="U247" s="439"/>
      <c r="V247" s="439"/>
      <c r="W247" s="439"/>
      <c r="X247" s="439"/>
      <c r="Y247" s="439"/>
      <c r="Z247" s="658"/>
      <c r="AA247" s="316"/>
    </row>
    <row r="248" spans="1:27" ht="35.25" thickTop="1">
      <c r="A248" s="83" t="s">
        <v>212</v>
      </c>
      <c r="B248" s="69" t="s">
        <v>213</v>
      </c>
      <c r="C248" s="252"/>
      <c r="D248" s="630"/>
      <c r="E248" s="683"/>
      <c r="F248" s="683"/>
      <c r="G248" s="683"/>
      <c r="H248" s="683"/>
      <c r="I248" s="683"/>
      <c r="J248" s="683"/>
      <c r="K248" s="683"/>
      <c r="L248" s="683"/>
      <c r="M248" s="683"/>
      <c r="N248" s="683"/>
      <c r="O248" s="683"/>
      <c r="P248" s="683"/>
      <c r="Q248" s="684"/>
      <c r="R248" s="684"/>
      <c r="S248" s="684"/>
      <c r="T248" s="683"/>
      <c r="U248" s="684"/>
      <c r="V248" s="684"/>
      <c r="W248" s="684"/>
      <c r="X248" s="684"/>
      <c r="Y248" s="684"/>
      <c r="Z248" s="659"/>
      <c r="AA248" s="316"/>
    </row>
    <row r="249" spans="1:27">
      <c r="A249" s="85"/>
      <c r="B249" s="84" t="s">
        <v>214</v>
      </c>
      <c r="C249" s="253"/>
      <c r="D249" s="631"/>
      <c r="E249" s="553"/>
      <c r="F249" s="553"/>
      <c r="G249" s="553"/>
      <c r="H249" s="553"/>
      <c r="I249" s="553"/>
      <c r="J249" s="553"/>
      <c r="K249" s="553"/>
      <c r="L249" s="553"/>
      <c r="M249" s="553"/>
      <c r="N249" s="553"/>
      <c r="O249" s="553"/>
      <c r="P249" s="553"/>
      <c r="Q249" s="554"/>
      <c r="R249" s="554"/>
      <c r="S249" s="554"/>
      <c r="T249" s="553"/>
      <c r="U249" s="554"/>
      <c r="V249" s="554"/>
      <c r="W249" s="554"/>
      <c r="X249" s="554"/>
      <c r="Y249" s="554"/>
      <c r="Z249" s="165"/>
      <c r="AA249" s="316"/>
    </row>
    <row r="250" spans="1:27">
      <c r="A250" s="85"/>
      <c r="B250" s="250" t="s">
        <v>215</v>
      </c>
      <c r="C250" s="254"/>
      <c r="D250" s="631"/>
      <c r="E250" s="553"/>
      <c r="F250" s="553"/>
      <c r="G250" s="553"/>
      <c r="H250" s="553"/>
      <c r="I250" s="553"/>
      <c r="J250" s="553"/>
      <c r="K250" s="553"/>
      <c r="L250" s="553"/>
      <c r="M250" s="553"/>
      <c r="N250" s="553"/>
      <c r="O250" s="553"/>
      <c r="P250" s="553"/>
      <c r="Q250" s="554"/>
      <c r="R250" s="554"/>
      <c r="S250" s="554"/>
      <c r="T250" s="553"/>
      <c r="U250" s="554"/>
      <c r="V250" s="554"/>
      <c r="W250" s="554"/>
      <c r="X250" s="554"/>
      <c r="Y250" s="554"/>
      <c r="Z250" s="165"/>
      <c r="AA250" s="316"/>
    </row>
    <row r="251" spans="1:27" ht="48.75" hidden="1" customHeight="1">
      <c r="A251" s="32"/>
      <c r="B251" s="71" t="s">
        <v>216</v>
      </c>
      <c r="C251" s="255" t="s">
        <v>217</v>
      </c>
      <c r="D251" s="632">
        <v>24</v>
      </c>
      <c r="E251" s="440"/>
      <c r="F251" s="555"/>
      <c r="G251" s="449"/>
      <c r="H251" s="649"/>
      <c r="I251" s="649"/>
      <c r="J251" s="649"/>
      <c r="K251" s="650"/>
      <c r="L251" s="449"/>
      <c r="M251" s="649"/>
      <c r="N251" s="649"/>
      <c r="O251" s="649"/>
      <c r="P251" s="650"/>
      <c r="Q251" s="449"/>
      <c r="R251" s="649"/>
      <c r="S251" s="649"/>
      <c r="T251" s="649"/>
      <c r="U251" s="649"/>
      <c r="V251" s="449"/>
      <c r="W251" s="649"/>
      <c r="X251" s="649"/>
      <c r="Y251" s="649"/>
      <c r="Z251" s="238" t="s">
        <v>305</v>
      </c>
      <c r="AA251" s="343" t="s">
        <v>422</v>
      </c>
    </row>
    <row r="252" spans="1:27" ht="34.5" hidden="1">
      <c r="A252" s="86"/>
      <c r="B252" s="79" t="s">
        <v>350</v>
      </c>
      <c r="C252" s="256" t="s">
        <v>66</v>
      </c>
      <c r="D252" s="633">
        <v>90</v>
      </c>
      <c r="E252" s="440"/>
      <c r="F252" s="556"/>
      <c r="G252" s="556"/>
      <c r="H252" s="557"/>
      <c r="I252" s="557"/>
      <c r="J252" s="557"/>
      <c r="K252" s="556"/>
      <c r="L252" s="556"/>
      <c r="M252" s="557"/>
      <c r="N252" s="557"/>
      <c r="O252" s="557"/>
      <c r="P252" s="556"/>
      <c r="Q252" s="556"/>
      <c r="R252" s="557"/>
      <c r="S252" s="557"/>
      <c r="T252" s="557"/>
      <c r="U252" s="558"/>
      <c r="V252" s="556"/>
      <c r="W252" s="557"/>
      <c r="X252" s="557"/>
      <c r="Y252" s="557"/>
      <c r="Z252" s="238" t="s">
        <v>491</v>
      </c>
      <c r="AA252" s="320" t="s">
        <v>423</v>
      </c>
    </row>
    <row r="253" spans="1:27" ht="40.5">
      <c r="A253" s="260"/>
      <c r="B253" s="150" t="s">
        <v>343</v>
      </c>
      <c r="C253" s="257" t="s">
        <v>66</v>
      </c>
      <c r="D253" s="634">
        <v>90</v>
      </c>
      <c r="E253" s="440">
        <f t="shared" ref="E253" si="82">SUM(G253,L253,Q253,V253)</f>
        <v>0</v>
      </c>
      <c r="F253" s="559">
        <v>0</v>
      </c>
      <c r="G253" s="584">
        <f>SUM(H253:J253)</f>
        <v>0</v>
      </c>
      <c r="H253" s="585">
        <f t="shared" ref="H253:I253" si="83">SUM(H116*100/10)</f>
        <v>0</v>
      </c>
      <c r="I253" s="585">
        <f t="shared" si="83"/>
        <v>0</v>
      </c>
      <c r="J253" s="585">
        <f>SUM(J116*100/10)</f>
        <v>0</v>
      </c>
      <c r="K253" s="559">
        <v>45</v>
      </c>
      <c r="L253" s="584">
        <f>SUM(M253:O253)</f>
        <v>0</v>
      </c>
      <c r="M253" s="585">
        <f t="shared" ref="M253:N253" si="84">SUM(M116*100/10)</f>
        <v>0</v>
      </c>
      <c r="N253" s="585">
        <f t="shared" si="84"/>
        <v>0</v>
      </c>
      <c r="O253" s="585">
        <f>SUM(O116*100/10)</f>
        <v>0</v>
      </c>
      <c r="P253" s="559">
        <v>0</v>
      </c>
      <c r="Q253" s="584">
        <f>SUM(R253:T253)</f>
        <v>0</v>
      </c>
      <c r="R253" s="585">
        <f t="shared" ref="R253:T253" si="85">SUM(R116*100/10)</f>
        <v>0</v>
      </c>
      <c r="S253" s="585">
        <f t="shared" si="85"/>
        <v>0</v>
      </c>
      <c r="T253" s="585">
        <f t="shared" si="85"/>
        <v>0</v>
      </c>
      <c r="U253" s="560">
        <v>90</v>
      </c>
      <c r="V253" s="584">
        <f>SUM(W253:Y253)</f>
        <v>0</v>
      </c>
      <c r="W253" s="585">
        <f t="shared" ref="W253:X253" si="86">SUM(W116*100/10)</f>
        <v>0</v>
      </c>
      <c r="X253" s="585">
        <f t="shared" si="86"/>
        <v>0</v>
      </c>
      <c r="Y253" s="586">
        <f>SUM(Y116*100/10)</f>
        <v>0</v>
      </c>
      <c r="Z253" s="165" t="s">
        <v>287</v>
      </c>
      <c r="AA253" s="320" t="s">
        <v>424</v>
      </c>
    </row>
    <row r="254" spans="1:27" hidden="1">
      <c r="A254" s="261"/>
      <c r="B254" s="250" t="s">
        <v>218</v>
      </c>
      <c r="C254" s="258"/>
      <c r="D254" s="635"/>
      <c r="E254" s="561"/>
      <c r="F254" s="561"/>
      <c r="G254" s="561"/>
      <c r="H254" s="561"/>
      <c r="I254" s="561"/>
      <c r="J254" s="561"/>
      <c r="K254" s="561"/>
      <c r="L254" s="561"/>
      <c r="M254" s="561"/>
      <c r="N254" s="561"/>
      <c r="O254" s="561"/>
      <c r="P254" s="561"/>
      <c r="Q254" s="562"/>
      <c r="R254" s="562"/>
      <c r="S254" s="562"/>
      <c r="T254" s="561"/>
      <c r="U254" s="562"/>
      <c r="V254" s="562"/>
      <c r="W254" s="562"/>
      <c r="X254" s="562"/>
      <c r="Y254" s="562"/>
      <c r="Z254" s="165"/>
      <c r="AA254" s="316"/>
    </row>
    <row r="255" spans="1:27" hidden="1">
      <c r="A255" s="262"/>
      <c r="B255" s="81" t="s">
        <v>354</v>
      </c>
      <c r="C255" s="259" t="s">
        <v>18</v>
      </c>
      <c r="D255" s="636">
        <v>4.4000000000000004</v>
      </c>
      <c r="E255" s="461"/>
      <c r="F255" s="650"/>
      <c r="G255" s="449"/>
      <c r="H255" s="649"/>
      <c r="I255" s="649"/>
      <c r="J255" s="649"/>
      <c r="K255" s="650"/>
      <c r="L255" s="449"/>
      <c r="M255" s="649"/>
      <c r="N255" s="649"/>
      <c r="O255" s="649"/>
      <c r="P255" s="650"/>
      <c r="Q255" s="449"/>
      <c r="R255" s="649"/>
      <c r="S255" s="649"/>
      <c r="T255" s="649"/>
      <c r="U255" s="649"/>
      <c r="V255" s="449"/>
      <c r="W255" s="649"/>
      <c r="X255" s="649"/>
      <c r="Y255" s="649"/>
      <c r="Z255" s="238" t="s">
        <v>305</v>
      </c>
      <c r="AA255" s="316" t="s">
        <v>362</v>
      </c>
    </row>
    <row r="256" spans="1:27" hidden="1">
      <c r="A256" s="262"/>
      <c r="B256" s="251" t="s">
        <v>219</v>
      </c>
      <c r="C256" s="259"/>
      <c r="D256" s="632"/>
      <c r="E256" s="650"/>
      <c r="F256" s="650"/>
      <c r="G256" s="449"/>
      <c r="H256" s="650"/>
      <c r="I256" s="650"/>
      <c r="J256" s="650"/>
      <c r="K256" s="650"/>
      <c r="L256" s="449"/>
      <c r="M256" s="650"/>
      <c r="N256" s="650"/>
      <c r="O256" s="650"/>
      <c r="P256" s="650"/>
      <c r="Q256" s="449"/>
      <c r="R256" s="649"/>
      <c r="S256" s="649"/>
      <c r="T256" s="650"/>
      <c r="U256" s="649"/>
      <c r="V256" s="449"/>
      <c r="W256" s="649"/>
      <c r="X256" s="649"/>
      <c r="Y256" s="649"/>
      <c r="Z256" s="165"/>
      <c r="AA256" s="316"/>
    </row>
    <row r="257" spans="1:27" ht="34.5" hidden="1">
      <c r="A257" s="263"/>
      <c r="B257" s="81" t="s">
        <v>315</v>
      </c>
      <c r="C257" s="259" t="s">
        <v>68</v>
      </c>
      <c r="D257" s="637" t="s">
        <v>221</v>
      </c>
      <c r="E257" s="461"/>
      <c r="F257" s="650"/>
      <c r="G257" s="449"/>
      <c r="H257" s="460"/>
      <c r="I257" s="460"/>
      <c r="J257" s="461"/>
      <c r="K257" s="662"/>
      <c r="L257" s="449"/>
      <c r="M257" s="460"/>
      <c r="N257" s="460"/>
      <c r="O257" s="461"/>
      <c r="P257" s="650"/>
      <c r="Q257" s="449"/>
      <c r="R257" s="460"/>
      <c r="S257" s="460"/>
      <c r="T257" s="461"/>
      <c r="U257" s="649"/>
      <c r="V257" s="449"/>
      <c r="W257" s="460"/>
      <c r="X257" s="460"/>
      <c r="Y257" s="461"/>
      <c r="Z257" s="238" t="s">
        <v>472</v>
      </c>
      <c r="AA257" s="317" t="s">
        <v>362</v>
      </c>
    </row>
    <row r="258" spans="1:27" ht="69" hidden="1">
      <c r="A258" s="262"/>
      <c r="B258" s="82" t="s">
        <v>316</v>
      </c>
      <c r="C258" s="255" t="s">
        <v>66</v>
      </c>
      <c r="D258" s="632">
        <v>100</v>
      </c>
      <c r="E258" s="461"/>
      <c r="F258" s="650"/>
      <c r="G258" s="449"/>
      <c r="H258" s="460"/>
      <c r="I258" s="460"/>
      <c r="J258" s="461"/>
      <c r="K258" s="650"/>
      <c r="L258" s="449"/>
      <c r="M258" s="460"/>
      <c r="N258" s="460"/>
      <c r="O258" s="461"/>
      <c r="P258" s="650"/>
      <c r="Q258" s="449"/>
      <c r="R258" s="460"/>
      <c r="S258" s="460"/>
      <c r="T258" s="461"/>
      <c r="U258" s="649"/>
      <c r="V258" s="449"/>
      <c r="W258" s="460"/>
      <c r="X258" s="460"/>
      <c r="Y258" s="461"/>
      <c r="Z258" s="238" t="s">
        <v>472</v>
      </c>
      <c r="AA258" s="317" t="s">
        <v>362</v>
      </c>
    </row>
    <row r="259" spans="1:27" ht="6.75" customHeight="1">
      <c r="A259" s="294"/>
      <c r="B259" s="295"/>
      <c r="C259" s="294"/>
      <c r="D259" s="638"/>
      <c r="E259" s="563"/>
      <c r="F259" s="379"/>
      <c r="G259" s="379"/>
      <c r="H259" s="379"/>
      <c r="I259" s="379"/>
      <c r="J259" s="379"/>
      <c r="K259" s="379"/>
      <c r="L259" s="379"/>
      <c r="M259" s="379"/>
      <c r="N259" s="379"/>
      <c r="O259" s="379"/>
      <c r="P259" s="379"/>
      <c r="Q259" s="380"/>
      <c r="R259" s="380"/>
      <c r="S259" s="380"/>
      <c r="T259" s="379"/>
      <c r="U259" s="380"/>
      <c r="V259" s="380"/>
      <c r="W259" s="380"/>
      <c r="X259" s="380"/>
      <c r="Y259" s="380"/>
      <c r="Z259" s="651"/>
      <c r="AA259" s="317"/>
    </row>
    <row r="260" spans="1:27" ht="34.5">
      <c r="A260" s="296"/>
      <c r="B260" s="156" t="s">
        <v>222</v>
      </c>
      <c r="C260" s="297"/>
      <c r="D260" s="428"/>
      <c r="E260" s="443"/>
      <c r="F260" s="443"/>
      <c r="G260" s="443"/>
      <c r="H260" s="443"/>
      <c r="I260" s="443"/>
      <c r="J260" s="443"/>
      <c r="K260" s="443"/>
      <c r="L260" s="443"/>
      <c r="M260" s="443"/>
      <c r="N260" s="443"/>
      <c r="O260" s="443"/>
      <c r="P260" s="443"/>
      <c r="Q260" s="442"/>
      <c r="R260" s="442"/>
      <c r="S260" s="442"/>
      <c r="T260" s="443"/>
      <c r="U260" s="442"/>
      <c r="V260" s="442"/>
      <c r="W260" s="442"/>
      <c r="X260" s="442"/>
      <c r="Y260" s="442"/>
      <c r="Z260" s="587"/>
      <c r="AA260" s="587"/>
    </row>
    <row r="261" spans="1:27" ht="34.5" hidden="1">
      <c r="A261" s="88"/>
      <c r="B261" s="70" t="s">
        <v>223</v>
      </c>
      <c r="C261" s="31" t="s">
        <v>217</v>
      </c>
      <c r="D261" s="426">
        <v>24</v>
      </c>
      <c r="E261" s="461"/>
      <c r="F261" s="449"/>
      <c r="G261" s="449"/>
      <c r="H261" s="449"/>
      <c r="I261" s="449"/>
      <c r="J261" s="449"/>
      <c r="K261" s="449"/>
      <c r="L261" s="449"/>
      <c r="M261" s="449"/>
      <c r="N261" s="449"/>
      <c r="O261" s="449"/>
      <c r="P261" s="449"/>
      <c r="Q261" s="449"/>
      <c r="R261" s="449"/>
      <c r="S261" s="449"/>
      <c r="T261" s="449"/>
      <c r="U261" s="449"/>
      <c r="V261" s="449"/>
      <c r="W261" s="449"/>
      <c r="X261" s="449"/>
      <c r="Y261" s="449"/>
      <c r="Z261" s="168" t="s">
        <v>305</v>
      </c>
      <c r="AA261" s="318" t="s">
        <v>425</v>
      </c>
    </row>
    <row r="262" spans="1:27" ht="34.5" hidden="1">
      <c r="A262" s="264"/>
      <c r="B262" s="89" t="s">
        <v>224</v>
      </c>
      <c r="C262" s="90" t="s">
        <v>225</v>
      </c>
      <c r="D262" s="639">
        <v>2</v>
      </c>
      <c r="E262" s="461"/>
      <c r="F262" s="564"/>
      <c r="G262" s="564"/>
      <c r="H262" s="564"/>
      <c r="I262" s="564"/>
      <c r="J262" s="564"/>
      <c r="K262" s="564"/>
      <c r="L262" s="564"/>
      <c r="M262" s="564"/>
      <c r="N262" s="564"/>
      <c r="O262" s="564"/>
      <c r="P262" s="564"/>
      <c r="Q262" s="564"/>
      <c r="R262" s="564"/>
      <c r="S262" s="564"/>
      <c r="T262" s="564"/>
      <c r="U262" s="564"/>
      <c r="V262" s="564"/>
      <c r="W262" s="564"/>
      <c r="X262" s="564"/>
      <c r="Y262" s="564"/>
      <c r="Z262" s="168" t="s">
        <v>305</v>
      </c>
      <c r="AA262" s="318" t="s">
        <v>426</v>
      </c>
    </row>
    <row r="263" spans="1:27" ht="34.5" hidden="1">
      <c r="A263" s="265"/>
      <c r="B263" s="91" t="s">
        <v>317</v>
      </c>
      <c r="C263" s="92" t="s">
        <v>226</v>
      </c>
      <c r="D263" s="426">
        <v>1</v>
      </c>
      <c r="E263" s="461"/>
      <c r="F263" s="565"/>
      <c r="G263" s="449"/>
      <c r="H263" s="649"/>
      <c r="I263" s="649"/>
      <c r="J263" s="649"/>
      <c r="K263" s="565"/>
      <c r="L263" s="449"/>
      <c r="M263" s="649"/>
      <c r="N263" s="649"/>
      <c r="O263" s="649"/>
      <c r="P263" s="565"/>
      <c r="Q263" s="449"/>
      <c r="R263" s="649"/>
      <c r="S263" s="649"/>
      <c r="T263" s="649"/>
      <c r="U263" s="449"/>
      <c r="V263" s="449"/>
      <c r="W263" s="649"/>
      <c r="X263" s="649"/>
      <c r="Y263" s="649"/>
      <c r="Z263" s="168" t="s">
        <v>305</v>
      </c>
      <c r="AA263" s="318"/>
    </row>
    <row r="264" spans="1:27" hidden="1">
      <c r="A264" s="265"/>
      <c r="B264" s="91" t="s">
        <v>318</v>
      </c>
      <c r="C264" s="92" t="s">
        <v>227</v>
      </c>
      <c r="D264" s="426">
        <v>1</v>
      </c>
      <c r="E264" s="461"/>
      <c r="F264" s="565"/>
      <c r="G264" s="449"/>
      <c r="H264" s="649"/>
      <c r="I264" s="649"/>
      <c r="J264" s="649"/>
      <c r="K264" s="565"/>
      <c r="L264" s="449"/>
      <c r="M264" s="649"/>
      <c r="N264" s="649"/>
      <c r="O264" s="649"/>
      <c r="P264" s="565"/>
      <c r="Q264" s="449"/>
      <c r="R264" s="649"/>
      <c r="S264" s="649"/>
      <c r="T264" s="649"/>
      <c r="U264" s="449"/>
      <c r="V264" s="449"/>
      <c r="W264" s="649"/>
      <c r="X264" s="649"/>
      <c r="Y264" s="649"/>
      <c r="Z264" s="168" t="s">
        <v>305</v>
      </c>
      <c r="AA264" s="318"/>
    </row>
    <row r="265" spans="1:27" hidden="1">
      <c r="A265" s="264"/>
      <c r="B265" s="73" t="s">
        <v>228</v>
      </c>
      <c r="C265" s="75" t="s">
        <v>229</v>
      </c>
      <c r="D265" s="639">
        <v>5</v>
      </c>
      <c r="E265" s="461"/>
      <c r="F265" s="566"/>
      <c r="G265" s="566"/>
      <c r="H265" s="566"/>
      <c r="I265" s="566"/>
      <c r="J265" s="566"/>
      <c r="K265" s="564"/>
      <c r="L265" s="566"/>
      <c r="M265" s="566"/>
      <c r="N265" s="566"/>
      <c r="O265" s="566"/>
      <c r="P265" s="564"/>
      <c r="Q265" s="566"/>
      <c r="R265" s="566"/>
      <c r="S265" s="566"/>
      <c r="T265" s="566"/>
      <c r="U265" s="566"/>
      <c r="V265" s="566"/>
      <c r="W265" s="566"/>
      <c r="X265" s="566"/>
      <c r="Y265" s="566"/>
      <c r="Z265" s="168" t="s">
        <v>305</v>
      </c>
      <c r="AA265" s="318" t="s">
        <v>427</v>
      </c>
    </row>
    <row r="266" spans="1:27" hidden="1">
      <c r="A266" s="265"/>
      <c r="B266" s="91" t="s">
        <v>344</v>
      </c>
      <c r="C266" s="72" t="s">
        <v>229</v>
      </c>
      <c r="D266" s="426">
        <v>1</v>
      </c>
      <c r="E266" s="461"/>
      <c r="F266" s="565"/>
      <c r="G266" s="449"/>
      <c r="H266" s="649"/>
      <c r="I266" s="649"/>
      <c r="J266" s="649"/>
      <c r="K266" s="565"/>
      <c r="L266" s="449"/>
      <c r="M266" s="649"/>
      <c r="N266" s="649"/>
      <c r="O266" s="649"/>
      <c r="P266" s="565"/>
      <c r="Q266" s="449"/>
      <c r="R266" s="649"/>
      <c r="S266" s="649"/>
      <c r="T266" s="649"/>
      <c r="U266" s="449"/>
      <c r="V266" s="449"/>
      <c r="W266" s="649"/>
      <c r="X266" s="649"/>
      <c r="Y266" s="649"/>
      <c r="Z266" s="168" t="s">
        <v>305</v>
      </c>
      <c r="AA266" s="318"/>
    </row>
    <row r="267" spans="1:27" hidden="1">
      <c r="A267" s="265"/>
      <c r="B267" s="91" t="s">
        <v>319</v>
      </c>
      <c r="C267" s="72" t="s">
        <v>229</v>
      </c>
      <c r="D267" s="426">
        <v>1</v>
      </c>
      <c r="E267" s="461"/>
      <c r="F267" s="565"/>
      <c r="G267" s="449"/>
      <c r="H267" s="649"/>
      <c r="I267" s="649"/>
      <c r="J267" s="649"/>
      <c r="K267" s="565"/>
      <c r="L267" s="449"/>
      <c r="M267" s="649"/>
      <c r="N267" s="649"/>
      <c r="O267" s="649"/>
      <c r="P267" s="565"/>
      <c r="Q267" s="449"/>
      <c r="R267" s="649"/>
      <c r="S267" s="649"/>
      <c r="T267" s="649"/>
      <c r="U267" s="449"/>
      <c r="V267" s="449"/>
      <c r="W267" s="649"/>
      <c r="X267" s="649"/>
      <c r="Y267" s="649"/>
      <c r="Z267" s="168" t="s">
        <v>305</v>
      </c>
      <c r="AA267" s="318"/>
    </row>
    <row r="268" spans="1:27" ht="34.5" hidden="1">
      <c r="A268" s="265"/>
      <c r="B268" s="91" t="s">
        <v>320</v>
      </c>
      <c r="C268" s="72" t="s">
        <v>229</v>
      </c>
      <c r="D268" s="426">
        <v>1</v>
      </c>
      <c r="E268" s="461"/>
      <c r="F268" s="565"/>
      <c r="G268" s="449"/>
      <c r="H268" s="649"/>
      <c r="I268" s="649"/>
      <c r="J268" s="649"/>
      <c r="K268" s="565"/>
      <c r="L268" s="449"/>
      <c r="M268" s="649"/>
      <c r="N268" s="649"/>
      <c r="O268" s="649"/>
      <c r="P268" s="565"/>
      <c r="Q268" s="449"/>
      <c r="R268" s="649"/>
      <c r="S268" s="649"/>
      <c r="T268" s="649"/>
      <c r="U268" s="449"/>
      <c r="V268" s="449"/>
      <c r="W268" s="649"/>
      <c r="X268" s="649"/>
      <c r="Y268" s="649"/>
      <c r="Z268" s="168" t="s">
        <v>305</v>
      </c>
      <c r="AA268" s="318"/>
    </row>
    <row r="269" spans="1:27" ht="34.5" hidden="1">
      <c r="A269" s="265"/>
      <c r="B269" s="91" t="s">
        <v>321</v>
      </c>
      <c r="C269" s="72" t="s">
        <v>229</v>
      </c>
      <c r="D269" s="426">
        <v>1</v>
      </c>
      <c r="E269" s="461"/>
      <c r="F269" s="565"/>
      <c r="G269" s="449"/>
      <c r="H269" s="649"/>
      <c r="I269" s="649"/>
      <c r="J269" s="649"/>
      <c r="K269" s="565"/>
      <c r="L269" s="449"/>
      <c r="M269" s="649"/>
      <c r="N269" s="649"/>
      <c r="O269" s="649"/>
      <c r="P269" s="565"/>
      <c r="Q269" s="449"/>
      <c r="R269" s="649"/>
      <c r="S269" s="649"/>
      <c r="T269" s="649"/>
      <c r="U269" s="449"/>
      <c r="V269" s="449"/>
      <c r="W269" s="649"/>
      <c r="X269" s="649"/>
      <c r="Y269" s="649"/>
      <c r="Z269" s="168" t="s">
        <v>305</v>
      </c>
      <c r="AA269" s="318"/>
    </row>
    <row r="270" spans="1:27" hidden="1">
      <c r="A270" s="265"/>
      <c r="B270" s="91" t="s">
        <v>322</v>
      </c>
      <c r="C270" s="72" t="s">
        <v>229</v>
      </c>
      <c r="D270" s="426">
        <v>1</v>
      </c>
      <c r="E270" s="461"/>
      <c r="F270" s="565"/>
      <c r="G270" s="449"/>
      <c r="H270" s="649"/>
      <c r="I270" s="649"/>
      <c r="J270" s="649"/>
      <c r="K270" s="565"/>
      <c r="L270" s="449"/>
      <c r="M270" s="649"/>
      <c r="N270" s="649"/>
      <c r="O270" s="649"/>
      <c r="P270" s="565"/>
      <c r="Q270" s="449"/>
      <c r="R270" s="649"/>
      <c r="S270" s="649"/>
      <c r="T270" s="649"/>
      <c r="U270" s="449"/>
      <c r="V270" s="449"/>
      <c r="W270" s="649"/>
      <c r="X270" s="649"/>
      <c r="Y270" s="649"/>
      <c r="Z270" s="168" t="s">
        <v>305</v>
      </c>
      <c r="AA270" s="318"/>
    </row>
    <row r="271" spans="1:27" hidden="1">
      <c r="A271" s="298"/>
      <c r="B271" s="299" t="s">
        <v>230</v>
      </c>
      <c r="C271" s="300" t="s">
        <v>97</v>
      </c>
      <c r="D271" s="640">
        <v>12</v>
      </c>
      <c r="E271" s="461"/>
      <c r="F271" s="567"/>
      <c r="G271" s="567"/>
      <c r="H271" s="567"/>
      <c r="I271" s="567"/>
      <c r="J271" s="567"/>
      <c r="K271" s="567"/>
      <c r="L271" s="567"/>
      <c r="M271" s="567"/>
      <c r="N271" s="567"/>
      <c r="O271" s="567"/>
      <c r="P271" s="567"/>
      <c r="Q271" s="567"/>
      <c r="R271" s="567"/>
      <c r="S271" s="567"/>
      <c r="T271" s="567"/>
      <c r="U271" s="567"/>
      <c r="V271" s="567"/>
      <c r="W271" s="567"/>
      <c r="X271" s="567"/>
      <c r="Y271" s="567"/>
      <c r="Z271" s="164" t="s">
        <v>305</v>
      </c>
      <c r="AA271" s="318" t="s">
        <v>465</v>
      </c>
    </row>
    <row r="272" spans="1:27" hidden="1">
      <c r="A272" s="151"/>
      <c r="B272" s="152" t="s">
        <v>231</v>
      </c>
      <c r="C272" s="153" t="s">
        <v>97</v>
      </c>
      <c r="D272" s="641">
        <v>12</v>
      </c>
      <c r="E272" s="461"/>
      <c r="F272" s="457"/>
      <c r="G272" s="449"/>
      <c r="H272" s="649"/>
      <c r="I272" s="649"/>
      <c r="J272" s="649"/>
      <c r="K272" s="457"/>
      <c r="L272" s="449"/>
      <c r="M272" s="649"/>
      <c r="N272" s="649"/>
      <c r="O272" s="649"/>
      <c r="P272" s="457"/>
      <c r="Q272" s="449"/>
      <c r="R272" s="649"/>
      <c r="S272" s="649"/>
      <c r="T272" s="649"/>
      <c r="U272" s="456"/>
      <c r="V272" s="449"/>
      <c r="W272" s="649"/>
      <c r="X272" s="649"/>
      <c r="Y272" s="649"/>
      <c r="Z272" s="164" t="s">
        <v>305</v>
      </c>
      <c r="AA272" s="318" t="s">
        <v>466</v>
      </c>
    </row>
    <row r="273" spans="1:27" hidden="1">
      <c r="A273" s="151"/>
      <c r="B273" s="152" t="s">
        <v>232</v>
      </c>
      <c r="C273" s="153" t="s">
        <v>97</v>
      </c>
      <c r="D273" s="426">
        <v>12</v>
      </c>
      <c r="E273" s="461"/>
      <c r="F273" s="565"/>
      <c r="G273" s="449"/>
      <c r="H273" s="649"/>
      <c r="I273" s="649"/>
      <c r="J273" s="649"/>
      <c r="K273" s="565"/>
      <c r="L273" s="449"/>
      <c r="M273" s="649"/>
      <c r="N273" s="649"/>
      <c r="O273" s="649"/>
      <c r="P273" s="565"/>
      <c r="Q273" s="449"/>
      <c r="R273" s="649"/>
      <c r="S273" s="649"/>
      <c r="T273" s="649"/>
      <c r="U273" s="449"/>
      <c r="V273" s="449"/>
      <c r="W273" s="649"/>
      <c r="X273" s="649"/>
      <c r="Y273" s="649"/>
      <c r="Z273" s="168" t="s">
        <v>305</v>
      </c>
      <c r="AA273" s="318" t="s">
        <v>467</v>
      </c>
    </row>
    <row r="274" spans="1:27" ht="34.5" hidden="1">
      <c r="A274" s="266"/>
      <c r="B274" s="93" t="s">
        <v>323</v>
      </c>
      <c r="C274" s="94" t="s">
        <v>226</v>
      </c>
      <c r="D274" s="639">
        <v>1</v>
      </c>
      <c r="E274" s="461"/>
      <c r="F274" s="566"/>
      <c r="G274" s="566"/>
      <c r="H274" s="566"/>
      <c r="I274" s="566"/>
      <c r="J274" s="566"/>
      <c r="K274" s="566"/>
      <c r="L274" s="566"/>
      <c r="M274" s="566"/>
      <c r="N274" s="566"/>
      <c r="O274" s="566"/>
      <c r="P274" s="566"/>
      <c r="Q274" s="566"/>
      <c r="R274" s="566"/>
      <c r="S274" s="566"/>
      <c r="T274" s="566"/>
      <c r="U274" s="566"/>
      <c r="V274" s="566"/>
      <c r="W274" s="566"/>
      <c r="X274" s="566"/>
      <c r="Y274" s="566"/>
      <c r="Z274" s="168" t="s">
        <v>305</v>
      </c>
      <c r="AA274" s="318" t="s">
        <v>428</v>
      </c>
    </row>
    <row r="275" spans="1:27" ht="34.5" hidden="1">
      <c r="A275" s="104"/>
      <c r="B275" s="154" t="s">
        <v>324</v>
      </c>
      <c r="C275" s="155" t="s">
        <v>226</v>
      </c>
      <c r="D275" s="642">
        <v>1</v>
      </c>
      <c r="E275" s="461"/>
      <c r="F275" s="568"/>
      <c r="G275" s="449"/>
      <c r="H275" s="649"/>
      <c r="I275" s="649"/>
      <c r="J275" s="649"/>
      <c r="K275" s="568"/>
      <c r="L275" s="449"/>
      <c r="M275" s="649"/>
      <c r="N275" s="649"/>
      <c r="O275" s="649"/>
      <c r="P275" s="568"/>
      <c r="Q275" s="449"/>
      <c r="R275" s="649"/>
      <c r="S275" s="649"/>
      <c r="T275" s="649"/>
      <c r="U275" s="569"/>
      <c r="V275" s="449"/>
      <c r="W275" s="649"/>
      <c r="X275" s="649"/>
      <c r="Y275" s="649"/>
      <c r="Z275" s="168" t="s">
        <v>305</v>
      </c>
    </row>
    <row r="276" spans="1:27" ht="34.5" hidden="1">
      <c r="A276" s="266"/>
      <c r="B276" s="93" t="s">
        <v>325</v>
      </c>
      <c r="C276" s="94" t="s">
        <v>97</v>
      </c>
      <c r="D276" s="639">
        <v>4</v>
      </c>
      <c r="E276" s="461"/>
      <c r="F276" s="566"/>
      <c r="G276" s="566"/>
      <c r="H276" s="566"/>
      <c r="I276" s="566"/>
      <c r="J276" s="566"/>
      <c r="K276" s="566"/>
      <c r="L276" s="566"/>
      <c r="M276" s="566"/>
      <c r="N276" s="566"/>
      <c r="O276" s="566"/>
      <c r="P276" s="566"/>
      <c r="Q276" s="566"/>
      <c r="R276" s="566"/>
      <c r="S276" s="566"/>
      <c r="T276" s="566"/>
      <c r="U276" s="566"/>
      <c r="V276" s="566"/>
      <c r="W276" s="566"/>
      <c r="X276" s="566"/>
      <c r="Y276" s="566"/>
      <c r="Z276" s="168" t="s">
        <v>305</v>
      </c>
      <c r="AA276" s="318" t="s">
        <v>429</v>
      </c>
    </row>
    <row r="277" spans="1:27" ht="34.5" hidden="1">
      <c r="A277" s="267"/>
      <c r="B277" s="95" t="s">
        <v>326</v>
      </c>
      <c r="C277" s="96" t="s">
        <v>97</v>
      </c>
      <c r="D277" s="426">
        <v>2</v>
      </c>
      <c r="E277" s="461"/>
      <c r="F277" s="565"/>
      <c r="G277" s="449"/>
      <c r="H277" s="649"/>
      <c r="I277" s="649"/>
      <c r="J277" s="649"/>
      <c r="K277" s="565"/>
      <c r="L277" s="449"/>
      <c r="M277" s="649"/>
      <c r="N277" s="649"/>
      <c r="O277" s="649"/>
      <c r="P277" s="565"/>
      <c r="Q277" s="449"/>
      <c r="R277" s="649"/>
      <c r="S277" s="649"/>
      <c r="T277" s="649"/>
      <c r="U277" s="449"/>
      <c r="V277" s="449"/>
      <c r="W277" s="649"/>
      <c r="X277" s="649"/>
      <c r="Y277" s="649"/>
      <c r="Z277" s="168" t="s">
        <v>305</v>
      </c>
      <c r="AA277" s="318"/>
    </row>
    <row r="278" spans="1:27" ht="34.5" hidden="1">
      <c r="A278" s="267"/>
      <c r="B278" s="95" t="s">
        <v>233</v>
      </c>
      <c r="C278" s="97" t="s">
        <v>97</v>
      </c>
      <c r="D278" s="426">
        <v>2</v>
      </c>
      <c r="E278" s="461"/>
      <c r="F278" s="565"/>
      <c r="G278" s="449"/>
      <c r="H278" s="649"/>
      <c r="I278" s="649"/>
      <c r="J278" s="649"/>
      <c r="K278" s="565"/>
      <c r="L278" s="449"/>
      <c r="M278" s="649"/>
      <c r="N278" s="649"/>
      <c r="O278" s="649"/>
      <c r="P278" s="565"/>
      <c r="Q278" s="449"/>
      <c r="R278" s="649"/>
      <c r="S278" s="649"/>
      <c r="T278" s="649"/>
      <c r="U278" s="449"/>
      <c r="V278" s="449"/>
      <c r="W278" s="649"/>
      <c r="X278" s="649"/>
      <c r="Y278" s="649"/>
      <c r="Z278" s="168" t="s">
        <v>305</v>
      </c>
      <c r="AA278" s="318"/>
    </row>
    <row r="279" spans="1:27" ht="34.5">
      <c r="A279" s="268"/>
      <c r="B279" s="98" t="s">
        <v>234</v>
      </c>
      <c r="C279" s="99" t="s">
        <v>101</v>
      </c>
      <c r="D279" s="426">
        <v>770</v>
      </c>
      <c r="E279" s="440">
        <f t="shared" ref="E279" si="87">SUM(G279,L279,Q279,V279)</f>
        <v>0</v>
      </c>
      <c r="F279" s="449">
        <f t="shared" ref="F279:Y279" si="88">SUM(F280:F285)</f>
        <v>0</v>
      </c>
      <c r="G279" s="449">
        <f t="shared" si="88"/>
        <v>0</v>
      </c>
      <c r="H279" s="449">
        <f t="shared" si="88"/>
        <v>0</v>
      </c>
      <c r="I279" s="449">
        <f t="shared" si="88"/>
        <v>0</v>
      </c>
      <c r="J279" s="449">
        <f t="shared" si="88"/>
        <v>0</v>
      </c>
      <c r="K279" s="449">
        <f t="shared" si="88"/>
        <v>0</v>
      </c>
      <c r="L279" s="449">
        <f t="shared" si="88"/>
        <v>0</v>
      </c>
      <c r="M279" s="449">
        <f t="shared" si="88"/>
        <v>0</v>
      </c>
      <c r="N279" s="449">
        <f t="shared" si="88"/>
        <v>0</v>
      </c>
      <c r="O279" s="449">
        <f t="shared" si="88"/>
        <v>0</v>
      </c>
      <c r="P279" s="449">
        <f t="shared" si="88"/>
        <v>0</v>
      </c>
      <c r="Q279" s="449">
        <f t="shared" si="88"/>
        <v>0</v>
      </c>
      <c r="R279" s="449">
        <f t="shared" si="88"/>
        <v>0</v>
      </c>
      <c r="S279" s="449">
        <f t="shared" si="88"/>
        <v>0</v>
      </c>
      <c r="T279" s="449">
        <f t="shared" si="88"/>
        <v>0</v>
      </c>
      <c r="U279" s="449">
        <f t="shared" si="88"/>
        <v>0</v>
      </c>
      <c r="V279" s="449">
        <f t="shared" si="88"/>
        <v>0</v>
      </c>
      <c r="W279" s="449">
        <f t="shared" si="88"/>
        <v>0</v>
      </c>
      <c r="X279" s="449">
        <f t="shared" si="88"/>
        <v>0</v>
      </c>
      <c r="Y279" s="449">
        <f t="shared" si="88"/>
        <v>0</v>
      </c>
      <c r="Z279" s="168" t="s">
        <v>494</v>
      </c>
      <c r="AA279" s="318" t="s">
        <v>430</v>
      </c>
    </row>
    <row r="280" spans="1:27" ht="40.5">
      <c r="A280" s="87"/>
      <c r="B280" s="79" t="s">
        <v>235</v>
      </c>
      <c r="C280" s="80" t="s">
        <v>101</v>
      </c>
      <c r="D280" s="426">
        <v>30</v>
      </c>
      <c r="E280" s="461"/>
      <c r="F280" s="565"/>
      <c r="G280" s="449"/>
      <c r="H280" s="649"/>
      <c r="I280" s="649"/>
      <c r="J280" s="649"/>
      <c r="K280" s="565"/>
      <c r="L280" s="449"/>
      <c r="M280" s="649"/>
      <c r="N280" s="649"/>
      <c r="O280" s="649"/>
      <c r="P280" s="565"/>
      <c r="Q280" s="449"/>
      <c r="R280" s="649"/>
      <c r="S280" s="649"/>
      <c r="T280" s="649"/>
      <c r="U280" s="449"/>
      <c r="V280" s="449"/>
      <c r="W280" s="649"/>
      <c r="X280" s="649"/>
      <c r="Y280" s="649"/>
      <c r="Z280" s="169" t="s">
        <v>460</v>
      </c>
      <c r="AA280" s="345"/>
    </row>
    <row r="281" spans="1:27" ht="42" customHeight="1">
      <c r="A281" s="87"/>
      <c r="B281" s="79" t="s">
        <v>236</v>
      </c>
      <c r="C281" s="80" t="s">
        <v>101</v>
      </c>
      <c r="D281" s="643">
        <v>30</v>
      </c>
      <c r="E281" s="461"/>
      <c r="F281" s="570"/>
      <c r="G281" s="449"/>
      <c r="H281" s="649"/>
      <c r="I281" s="649"/>
      <c r="J281" s="649"/>
      <c r="K281" s="570"/>
      <c r="L281" s="449"/>
      <c r="M281" s="649"/>
      <c r="N281" s="649"/>
      <c r="O281" s="649"/>
      <c r="P281" s="570"/>
      <c r="Q281" s="449"/>
      <c r="R281" s="649"/>
      <c r="S281" s="649"/>
      <c r="T281" s="649"/>
      <c r="U281" s="571"/>
      <c r="V281" s="449"/>
      <c r="W281" s="649"/>
      <c r="X281" s="649"/>
      <c r="Y281" s="649"/>
      <c r="Z281" s="169" t="s">
        <v>460</v>
      </c>
      <c r="AA281" s="345"/>
    </row>
    <row r="282" spans="1:27" ht="34.5" hidden="1">
      <c r="A282" s="87"/>
      <c r="B282" s="79" t="s">
        <v>327</v>
      </c>
      <c r="C282" s="80" t="s">
        <v>101</v>
      </c>
      <c r="D282" s="643">
        <v>50</v>
      </c>
      <c r="E282" s="461"/>
      <c r="F282" s="570"/>
      <c r="G282" s="449"/>
      <c r="H282" s="649"/>
      <c r="I282" s="649"/>
      <c r="J282" s="649"/>
      <c r="K282" s="570"/>
      <c r="L282" s="449"/>
      <c r="M282" s="649"/>
      <c r="N282" s="649"/>
      <c r="O282" s="649"/>
      <c r="P282" s="570"/>
      <c r="Q282" s="449"/>
      <c r="R282" s="649"/>
      <c r="S282" s="649"/>
      <c r="T282" s="649"/>
      <c r="U282" s="571"/>
      <c r="V282" s="449"/>
      <c r="W282" s="649"/>
      <c r="X282" s="649"/>
      <c r="Y282" s="649"/>
      <c r="Z282" s="354" t="s">
        <v>305</v>
      </c>
      <c r="AA282" s="355"/>
    </row>
    <row r="283" spans="1:27" ht="34.5" hidden="1">
      <c r="A283" s="87"/>
      <c r="B283" s="79" t="s">
        <v>237</v>
      </c>
      <c r="C283" s="80" t="s">
        <v>101</v>
      </c>
      <c r="D283" s="426">
        <v>500</v>
      </c>
      <c r="E283" s="461"/>
      <c r="F283" s="565"/>
      <c r="G283" s="449"/>
      <c r="H283" s="649"/>
      <c r="I283" s="649"/>
      <c r="J283" s="649"/>
      <c r="K283" s="565"/>
      <c r="L283" s="449"/>
      <c r="M283" s="649"/>
      <c r="N283" s="649"/>
      <c r="O283" s="649"/>
      <c r="P283" s="565"/>
      <c r="Q283" s="449"/>
      <c r="R283" s="649"/>
      <c r="S283" s="649"/>
      <c r="T283" s="649"/>
      <c r="U283" s="449"/>
      <c r="V283" s="449"/>
      <c r="W283" s="649"/>
      <c r="X283" s="649"/>
      <c r="Y283" s="649"/>
      <c r="Z283" s="168" t="s">
        <v>305</v>
      </c>
      <c r="AA283" s="318"/>
    </row>
    <row r="284" spans="1:27" ht="34.5" hidden="1">
      <c r="A284" s="87"/>
      <c r="B284" s="79" t="s">
        <v>238</v>
      </c>
      <c r="C284" s="80" t="s">
        <v>101</v>
      </c>
      <c r="D284" s="425">
        <v>60</v>
      </c>
      <c r="E284" s="461"/>
      <c r="F284" s="565"/>
      <c r="G284" s="449"/>
      <c r="H284" s="482"/>
      <c r="I284" s="482"/>
      <c r="J284" s="482"/>
      <c r="K284" s="565"/>
      <c r="L284" s="449"/>
      <c r="M284" s="482"/>
      <c r="N284" s="482"/>
      <c r="O284" s="482"/>
      <c r="P284" s="565"/>
      <c r="Q284" s="449"/>
      <c r="R284" s="482"/>
      <c r="S284" s="482"/>
      <c r="T284" s="482"/>
      <c r="U284" s="449"/>
      <c r="V284" s="449"/>
      <c r="W284" s="482"/>
      <c r="X284" s="482"/>
      <c r="Y284" s="482"/>
      <c r="Z284" s="169" t="s">
        <v>299</v>
      </c>
      <c r="AA284" s="345"/>
    </row>
    <row r="285" spans="1:27" hidden="1">
      <c r="A285" s="87"/>
      <c r="B285" s="79" t="s">
        <v>239</v>
      </c>
      <c r="C285" s="80" t="s">
        <v>101</v>
      </c>
      <c r="D285" s="426">
        <v>50</v>
      </c>
      <c r="E285" s="461"/>
      <c r="F285" s="565"/>
      <c r="G285" s="449"/>
      <c r="H285" s="649"/>
      <c r="I285" s="649"/>
      <c r="J285" s="649"/>
      <c r="K285" s="565"/>
      <c r="L285" s="449"/>
      <c r="M285" s="649"/>
      <c r="N285" s="649"/>
      <c r="O285" s="649"/>
      <c r="P285" s="565"/>
      <c r="Q285" s="449"/>
      <c r="R285" s="649"/>
      <c r="S285" s="649"/>
      <c r="T285" s="649"/>
      <c r="U285" s="449"/>
      <c r="V285" s="449"/>
      <c r="W285" s="649"/>
      <c r="X285" s="649"/>
      <c r="Y285" s="649"/>
      <c r="Z285" s="168" t="s">
        <v>305</v>
      </c>
      <c r="AA285" s="318"/>
    </row>
    <row r="286" spans="1:27" ht="34.5" hidden="1">
      <c r="A286" s="88"/>
      <c r="B286" s="70" t="s">
        <v>240</v>
      </c>
      <c r="C286" s="31" t="s">
        <v>97</v>
      </c>
      <c r="D286" s="425">
        <v>360</v>
      </c>
      <c r="E286" s="461"/>
      <c r="F286" s="449"/>
      <c r="G286" s="449"/>
      <c r="H286" s="449"/>
      <c r="I286" s="449"/>
      <c r="J286" s="449"/>
      <c r="K286" s="449"/>
      <c r="L286" s="449"/>
      <c r="M286" s="449"/>
      <c r="N286" s="449"/>
      <c r="O286" s="449"/>
      <c r="P286" s="449"/>
      <c r="Q286" s="449"/>
      <c r="R286" s="449"/>
      <c r="S286" s="449"/>
      <c r="T286" s="449"/>
      <c r="U286" s="449"/>
      <c r="V286" s="449"/>
      <c r="W286" s="449"/>
      <c r="X286" s="449"/>
      <c r="Y286" s="449"/>
      <c r="Z286" s="168" t="s">
        <v>458</v>
      </c>
      <c r="AA286" s="318" t="s">
        <v>431</v>
      </c>
    </row>
    <row r="287" spans="1:27" ht="34.5" hidden="1">
      <c r="A287" s="87"/>
      <c r="B287" s="79" t="s">
        <v>345</v>
      </c>
      <c r="C287" s="100" t="s">
        <v>97</v>
      </c>
      <c r="D287" s="425">
        <v>40</v>
      </c>
      <c r="E287" s="461"/>
      <c r="F287" s="449"/>
      <c r="G287" s="449"/>
      <c r="H287" s="449"/>
      <c r="I287" s="449"/>
      <c r="J287" s="449"/>
      <c r="K287" s="449"/>
      <c r="L287" s="449"/>
      <c r="M287" s="449"/>
      <c r="N287" s="449"/>
      <c r="O287" s="449"/>
      <c r="P287" s="449"/>
      <c r="Q287" s="449"/>
      <c r="R287" s="449"/>
      <c r="S287" s="449"/>
      <c r="T287" s="449"/>
      <c r="U287" s="449"/>
      <c r="V287" s="449"/>
      <c r="W287" s="449"/>
      <c r="X287" s="449"/>
      <c r="Y287" s="449"/>
      <c r="Z287" s="168" t="s">
        <v>458</v>
      </c>
      <c r="AA287" s="318" t="s">
        <v>432</v>
      </c>
    </row>
    <row r="288" spans="1:27" hidden="1">
      <c r="A288" s="87"/>
      <c r="B288" s="79" t="s">
        <v>241</v>
      </c>
      <c r="C288" s="100" t="s">
        <v>97</v>
      </c>
      <c r="D288" s="425">
        <v>20</v>
      </c>
      <c r="E288" s="461"/>
      <c r="F288" s="565"/>
      <c r="G288" s="449"/>
      <c r="H288" s="482"/>
      <c r="I288" s="482"/>
      <c r="J288" s="482"/>
      <c r="K288" s="565"/>
      <c r="L288" s="449"/>
      <c r="M288" s="482"/>
      <c r="N288" s="482"/>
      <c r="O288" s="482"/>
      <c r="P288" s="565"/>
      <c r="Q288" s="449"/>
      <c r="R288" s="482"/>
      <c r="S288" s="482"/>
      <c r="T288" s="482"/>
      <c r="U288" s="449"/>
      <c r="V288" s="449"/>
      <c r="W288" s="482"/>
      <c r="X288" s="482"/>
      <c r="Y288" s="482"/>
      <c r="Z288" s="354" t="s">
        <v>492</v>
      </c>
      <c r="AA288" s="346"/>
    </row>
    <row r="289" spans="1:27" hidden="1">
      <c r="A289" s="87"/>
      <c r="B289" s="79" t="s">
        <v>242</v>
      </c>
      <c r="C289" s="100" t="s">
        <v>97</v>
      </c>
      <c r="D289" s="426">
        <v>20</v>
      </c>
      <c r="E289" s="461"/>
      <c r="F289" s="565"/>
      <c r="G289" s="449"/>
      <c r="H289" s="649"/>
      <c r="I289" s="649"/>
      <c r="J289" s="649"/>
      <c r="K289" s="565"/>
      <c r="L289" s="449"/>
      <c r="M289" s="649"/>
      <c r="N289" s="649"/>
      <c r="O289" s="649"/>
      <c r="P289" s="565"/>
      <c r="Q289" s="449"/>
      <c r="R289" s="649"/>
      <c r="S289" s="649"/>
      <c r="T289" s="649"/>
      <c r="U289" s="449"/>
      <c r="V289" s="449"/>
      <c r="W289" s="649"/>
      <c r="X289" s="649"/>
      <c r="Y289" s="649"/>
      <c r="Z289" s="168" t="s">
        <v>305</v>
      </c>
      <c r="AA289" s="318"/>
    </row>
    <row r="290" spans="1:27" hidden="1">
      <c r="A290" s="87"/>
      <c r="B290" s="79" t="s">
        <v>346</v>
      </c>
      <c r="C290" s="100" t="s">
        <v>97</v>
      </c>
      <c r="D290" s="425">
        <v>320</v>
      </c>
      <c r="E290" s="461"/>
      <c r="F290" s="565"/>
      <c r="G290" s="449"/>
      <c r="H290" s="449"/>
      <c r="I290" s="449"/>
      <c r="J290" s="449"/>
      <c r="K290" s="565"/>
      <c r="L290" s="449"/>
      <c r="M290" s="449"/>
      <c r="N290" s="449"/>
      <c r="O290" s="449"/>
      <c r="P290" s="565"/>
      <c r="Q290" s="449"/>
      <c r="R290" s="449"/>
      <c r="S290" s="449"/>
      <c r="T290" s="449"/>
      <c r="U290" s="449"/>
      <c r="V290" s="449"/>
      <c r="W290" s="449"/>
      <c r="X290" s="449"/>
      <c r="Y290" s="449"/>
      <c r="Z290" s="168" t="s">
        <v>473</v>
      </c>
      <c r="AA290" s="317" t="s">
        <v>433</v>
      </c>
    </row>
    <row r="291" spans="1:27" hidden="1">
      <c r="A291" s="87"/>
      <c r="B291" s="79" t="s">
        <v>241</v>
      </c>
      <c r="C291" s="100" t="s">
        <v>97</v>
      </c>
      <c r="D291" s="425">
        <v>300</v>
      </c>
      <c r="E291" s="461"/>
      <c r="F291" s="565"/>
      <c r="G291" s="449"/>
      <c r="H291" s="482"/>
      <c r="I291" s="482"/>
      <c r="J291" s="482"/>
      <c r="K291" s="565"/>
      <c r="L291" s="449"/>
      <c r="M291" s="482"/>
      <c r="N291" s="482"/>
      <c r="O291" s="482"/>
      <c r="P291" s="565"/>
      <c r="Q291" s="449"/>
      <c r="R291" s="482"/>
      <c r="S291" s="482"/>
      <c r="T291" s="482"/>
      <c r="U291" s="449"/>
      <c r="V291" s="449"/>
      <c r="W291" s="482"/>
      <c r="X291" s="482"/>
      <c r="Y291" s="482"/>
      <c r="Z291" s="354" t="s">
        <v>493</v>
      </c>
      <c r="AA291" s="346"/>
    </row>
    <row r="292" spans="1:27" hidden="1">
      <c r="A292" s="87"/>
      <c r="B292" s="79" t="s">
        <v>242</v>
      </c>
      <c r="C292" s="100" t="s">
        <v>97</v>
      </c>
      <c r="D292" s="426">
        <v>20</v>
      </c>
      <c r="E292" s="461"/>
      <c r="F292" s="565"/>
      <c r="G292" s="449"/>
      <c r="H292" s="649"/>
      <c r="I292" s="649"/>
      <c r="J292" s="649"/>
      <c r="K292" s="565"/>
      <c r="L292" s="449"/>
      <c r="M292" s="649"/>
      <c r="N292" s="649"/>
      <c r="O292" s="649"/>
      <c r="P292" s="565"/>
      <c r="Q292" s="449"/>
      <c r="R292" s="649"/>
      <c r="S292" s="649"/>
      <c r="T292" s="649"/>
      <c r="U292" s="449"/>
      <c r="V292" s="449"/>
      <c r="W292" s="649"/>
      <c r="X292" s="649"/>
      <c r="Y292" s="649"/>
      <c r="Z292" s="168" t="s">
        <v>305</v>
      </c>
      <c r="AA292" s="318"/>
    </row>
    <row r="293" spans="1:27">
      <c r="A293" s="88"/>
      <c r="B293" s="70" t="s">
        <v>347</v>
      </c>
      <c r="C293" s="31" t="s">
        <v>243</v>
      </c>
      <c r="D293" s="427">
        <v>94000</v>
      </c>
      <c r="E293" s="440">
        <f t="shared" ref="E293:E297" si="89">SUM(G293,L293,Q293,V293)</f>
        <v>8207</v>
      </c>
      <c r="F293" s="572">
        <f t="shared" ref="F293:Y293" si="90">SUM(F294:F297)</f>
        <v>15000</v>
      </c>
      <c r="G293" s="455">
        <f t="shared" si="90"/>
        <v>0</v>
      </c>
      <c r="H293" s="455">
        <f t="shared" si="90"/>
        <v>0</v>
      </c>
      <c r="I293" s="455">
        <f t="shared" si="90"/>
        <v>0</v>
      </c>
      <c r="J293" s="455">
        <f t="shared" si="90"/>
        <v>0</v>
      </c>
      <c r="K293" s="572">
        <f t="shared" si="90"/>
        <v>24000</v>
      </c>
      <c r="L293" s="455">
        <f t="shared" si="90"/>
        <v>8207</v>
      </c>
      <c r="M293" s="455">
        <f t="shared" si="90"/>
        <v>8207</v>
      </c>
      <c r="N293" s="455">
        <f t="shared" si="90"/>
        <v>0</v>
      </c>
      <c r="O293" s="455">
        <f t="shared" si="90"/>
        <v>0</v>
      </c>
      <c r="P293" s="572">
        <f t="shared" si="90"/>
        <v>10000</v>
      </c>
      <c r="Q293" s="455">
        <f t="shared" si="90"/>
        <v>0</v>
      </c>
      <c r="R293" s="455">
        <f t="shared" si="90"/>
        <v>0</v>
      </c>
      <c r="S293" s="455">
        <f t="shared" si="90"/>
        <v>0</v>
      </c>
      <c r="T293" s="455">
        <f t="shared" si="90"/>
        <v>0</v>
      </c>
      <c r="U293" s="455">
        <f t="shared" si="90"/>
        <v>20000</v>
      </c>
      <c r="V293" s="455">
        <f t="shared" si="90"/>
        <v>0</v>
      </c>
      <c r="W293" s="455">
        <f t="shared" si="90"/>
        <v>0</v>
      </c>
      <c r="X293" s="455">
        <f t="shared" si="90"/>
        <v>0</v>
      </c>
      <c r="Y293" s="455">
        <f t="shared" si="90"/>
        <v>0</v>
      </c>
      <c r="Z293" s="168" t="s">
        <v>459</v>
      </c>
      <c r="AA293" s="317" t="s">
        <v>434</v>
      </c>
    </row>
    <row r="294" spans="1:27" ht="34.5" hidden="1">
      <c r="A294" s="87"/>
      <c r="B294" s="79" t="s">
        <v>244</v>
      </c>
      <c r="C294" s="80" t="s">
        <v>243</v>
      </c>
      <c r="D294" s="644">
        <v>25000</v>
      </c>
      <c r="E294" s="461"/>
      <c r="F294" s="573"/>
      <c r="G294" s="449"/>
      <c r="H294" s="649"/>
      <c r="I294" s="649"/>
      <c r="J294" s="649"/>
      <c r="K294" s="573"/>
      <c r="L294" s="449"/>
      <c r="M294" s="649"/>
      <c r="N294" s="649"/>
      <c r="O294" s="649"/>
      <c r="P294" s="573"/>
      <c r="Q294" s="449"/>
      <c r="R294" s="649"/>
      <c r="S294" s="649"/>
      <c r="T294" s="649"/>
      <c r="U294" s="574"/>
      <c r="V294" s="449"/>
      <c r="W294" s="649"/>
      <c r="X294" s="649"/>
      <c r="Y294" s="649"/>
      <c r="Z294" s="354" t="s">
        <v>305</v>
      </c>
      <c r="AA294" s="355"/>
    </row>
    <row r="295" spans="1:27" ht="40.5">
      <c r="A295" s="32"/>
      <c r="B295" s="71" t="s">
        <v>245</v>
      </c>
      <c r="C295" s="356" t="s">
        <v>243</v>
      </c>
      <c r="D295" s="644">
        <v>65000</v>
      </c>
      <c r="E295" s="440">
        <f t="shared" si="89"/>
        <v>7570</v>
      </c>
      <c r="F295" s="573">
        <v>15000</v>
      </c>
      <c r="G295" s="449">
        <f t="shared" ref="G295" si="91">SUM(H295:J295)</f>
        <v>0</v>
      </c>
      <c r="H295" s="501">
        <f>SUM('[1]4_00_october'!H295)</f>
        <v>0</v>
      </c>
      <c r="I295" s="501">
        <f>SUM('[2]4_00_november'!I295)</f>
        <v>0</v>
      </c>
      <c r="J295" s="501">
        <f>SUM('[3]4_00_december'!J295)</f>
        <v>0</v>
      </c>
      <c r="K295" s="573">
        <v>20000</v>
      </c>
      <c r="L295" s="449">
        <f t="shared" ref="L295" si="92">SUM(M295:O295)</f>
        <v>7570</v>
      </c>
      <c r="M295" s="501">
        <f>SUM('[4]4_00_january'!M295)</f>
        <v>7570</v>
      </c>
      <c r="N295" s="501">
        <f>SUM('[5]4_00_february'!N295)</f>
        <v>0</v>
      </c>
      <c r="O295" s="502">
        <f>SUM('[6]4_00_march'!O295)</f>
        <v>0</v>
      </c>
      <c r="P295" s="573">
        <v>10000</v>
      </c>
      <c r="Q295" s="449">
        <f t="shared" ref="Q295" si="93">SUM(R295:T295)</f>
        <v>0</v>
      </c>
      <c r="R295" s="501">
        <f>SUM('[7]4_00_april'!R295)</f>
        <v>0</v>
      </c>
      <c r="S295" s="501">
        <f>SUM('[8]4_00_may'!S295)</f>
        <v>0</v>
      </c>
      <c r="T295" s="501">
        <f>SUM('[9]4_00_june'!T295)</f>
        <v>0</v>
      </c>
      <c r="U295" s="574">
        <v>20000</v>
      </c>
      <c r="V295" s="449">
        <f t="shared" ref="V295" si="94">SUM(W295:Y295)</f>
        <v>0</v>
      </c>
      <c r="W295" s="501">
        <f>SUM('[10]4_00_july'!W295)</f>
        <v>0</v>
      </c>
      <c r="X295" s="501">
        <f>SUM('[11]4_00_august'!X295)</f>
        <v>0</v>
      </c>
      <c r="Y295" s="501">
        <f>SUM('[12]4_00_september'!Y295)</f>
        <v>0</v>
      </c>
      <c r="Z295" s="169" t="s">
        <v>296</v>
      </c>
      <c r="AA295" s="345"/>
    </row>
    <row r="296" spans="1:27" ht="40.5">
      <c r="A296" s="263"/>
      <c r="B296" s="71" t="s">
        <v>246</v>
      </c>
      <c r="C296" s="357" t="s">
        <v>243</v>
      </c>
      <c r="D296" s="644">
        <v>500</v>
      </c>
      <c r="E296" s="440">
        <f t="shared" si="89"/>
        <v>637</v>
      </c>
      <c r="F296" s="573">
        <v>0</v>
      </c>
      <c r="G296" s="449">
        <f t="shared" ref="G296:G297" si="95">SUM(H296:J296)</f>
        <v>0</v>
      </c>
      <c r="H296" s="501">
        <f>SUM('[1]4_00_october'!H296)</f>
        <v>0</v>
      </c>
      <c r="I296" s="501">
        <f>SUM('[2]4_00_november'!I296)</f>
        <v>0</v>
      </c>
      <c r="J296" s="501">
        <f>SUM('[3]4_00_december'!J296)</f>
        <v>0</v>
      </c>
      <c r="K296" s="573">
        <v>500</v>
      </c>
      <c r="L296" s="449">
        <f t="shared" ref="L296:L297" si="96">SUM(M296:O296)</f>
        <v>637</v>
      </c>
      <c r="M296" s="501">
        <f>SUM('[4]4_00_january'!M296)</f>
        <v>637</v>
      </c>
      <c r="N296" s="501">
        <f>SUM('[5]4_00_february'!N296)</f>
        <v>0</v>
      </c>
      <c r="O296" s="502">
        <f>SUM('[6]4_00_march'!O296)</f>
        <v>0</v>
      </c>
      <c r="P296" s="573">
        <v>0</v>
      </c>
      <c r="Q296" s="449">
        <f t="shared" ref="Q296:Q297" si="97">SUM(R296:T296)</f>
        <v>0</v>
      </c>
      <c r="R296" s="501">
        <f>SUM('[7]4_00_april'!R296)</f>
        <v>0</v>
      </c>
      <c r="S296" s="501">
        <f>SUM('[8]4_00_may'!S296)</f>
        <v>0</v>
      </c>
      <c r="T296" s="501">
        <f>SUM('[9]4_00_june'!T296)</f>
        <v>0</v>
      </c>
      <c r="U296" s="574">
        <v>0</v>
      </c>
      <c r="V296" s="449">
        <f t="shared" ref="V296:V297" si="98">SUM(W296:Y296)</f>
        <v>0</v>
      </c>
      <c r="W296" s="501">
        <f>SUM('[10]4_00_july'!W296)</f>
        <v>0</v>
      </c>
      <c r="X296" s="501">
        <f>SUM('[11]4_00_august'!X296)</f>
        <v>0</v>
      </c>
      <c r="Y296" s="501">
        <f>SUM('[12]4_00_september'!Y296)</f>
        <v>0</v>
      </c>
      <c r="Z296" s="169" t="s">
        <v>296</v>
      </c>
      <c r="AA296" s="345"/>
    </row>
    <row r="297" spans="1:27" ht="40.5">
      <c r="A297" s="263"/>
      <c r="B297" s="71" t="s">
        <v>247</v>
      </c>
      <c r="C297" s="357" t="s">
        <v>243</v>
      </c>
      <c r="D297" s="644">
        <v>3500</v>
      </c>
      <c r="E297" s="440">
        <f t="shared" si="89"/>
        <v>0</v>
      </c>
      <c r="F297" s="573">
        <v>0</v>
      </c>
      <c r="G297" s="449">
        <f t="shared" si="95"/>
        <v>0</v>
      </c>
      <c r="H297" s="501">
        <f>SUM('[1]4_00_october'!H297)</f>
        <v>0</v>
      </c>
      <c r="I297" s="501">
        <f>SUM('[2]4_00_november'!I297)</f>
        <v>0</v>
      </c>
      <c r="J297" s="501">
        <f>SUM('[3]4_00_december'!J297)</f>
        <v>0</v>
      </c>
      <c r="K297" s="573">
        <v>3500</v>
      </c>
      <c r="L297" s="449">
        <f t="shared" si="96"/>
        <v>0</v>
      </c>
      <c r="M297" s="501">
        <f>SUM('[4]4_00_january'!M297)</f>
        <v>0</v>
      </c>
      <c r="N297" s="501">
        <f>SUM('[5]4_00_february'!N297)</f>
        <v>0</v>
      </c>
      <c r="O297" s="502">
        <f>SUM('[6]4_00_march'!O297)</f>
        <v>0</v>
      </c>
      <c r="P297" s="573">
        <v>0</v>
      </c>
      <c r="Q297" s="449">
        <f t="shared" si="97"/>
        <v>0</v>
      </c>
      <c r="R297" s="501">
        <f>SUM('[7]4_00_april'!R297)</f>
        <v>0</v>
      </c>
      <c r="S297" s="501">
        <f>SUM('[8]4_00_may'!S297)</f>
        <v>0</v>
      </c>
      <c r="T297" s="501">
        <f>SUM('[9]4_00_june'!T297)</f>
        <v>0</v>
      </c>
      <c r="U297" s="574">
        <v>0</v>
      </c>
      <c r="V297" s="449">
        <f t="shared" si="98"/>
        <v>0</v>
      </c>
      <c r="W297" s="501">
        <f>SUM('[10]4_00_july'!W297)</f>
        <v>0</v>
      </c>
      <c r="X297" s="501">
        <f>SUM('[11]4_00_august'!X297)</f>
        <v>0</v>
      </c>
      <c r="Y297" s="501">
        <f>SUM('[12]4_00_september'!Y297)</f>
        <v>0</v>
      </c>
      <c r="Z297" s="169" t="s">
        <v>296</v>
      </c>
      <c r="AA297" s="345"/>
    </row>
    <row r="298" spans="1:27" ht="34.5" hidden="1">
      <c r="A298" s="269"/>
      <c r="B298" s="156" t="s">
        <v>248</v>
      </c>
      <c r="C298" s="157"/>
      <c r="D298" s="645"/>
      <c r="E298" s="440"/>
      <c r="F298" s="575"/>
      <c r="G298" s="575"/>
      <c r="H298" s="575"/>
      <c r="I298" s="575"/>
      <c r="J298" s="575"/>
      <c r="K298" s="575"/>
      <c r="L298" s="575"/>
      <c r="M298" s="575"/>
      <c r="N298" s="575"/>
      <c r="O298" s="575"/>
      <c r="P298" s="575"/>
      <c r="Q298" s="576"/>
      <c r="R298" s="576"/>
      <c r="S298" s="576"/>
      <c r="T298" s="575"/>
      <c r="U298" s="576"/>
      <c r="V298" s="576"/>
      <c r="W298" s="576"/>
      <c r="X298" s="576"/>
      <c r="Y298" s="576"/>
      <c r="Z298" s="249"/>
      <c r="AA298" s="344"/>
    </row>
    <row r="299" spans="1:27" ht="34.5" hidden="1">
      <c r="A299" s="270"/>
      <c r="B299" s="78" t="s">
        <v>249</v>
      </c>
      <c r="C299" s="33" t="s">
        <v>250</v>
      </c>
      <c r="D299" s="429">
        <v>2</v>
      </c>
      <c r="E299" s="461"/>
      <c r="F299" s="455"/>
      <c r="G299" s="455"/>
      <c r="H299" s="455"/>
      <c r="I299" s="455"/>
      <c r="J299" s="455"/>
      <c r="K299" s="455"/>
      <c r="L299" s="455"/>
      <c r="M299" s="455"/>
      <c r="N299" s="455"/>
      <c r="O299" s="455"/>
      <c r="P299" s="455"/>
      <c r="Q299" s="455"/>
      <c r="R299" s="455"/>
      <c r="S299" s="455"/>
      <c r="T299" s="455"/>
      <c r="U299" s="455"/>
      <c r="V299" s="455"/>
      <c r="W299" s="455"/>
      <c r="X299" s="455"/>
      <c r="Y299" s="455"/>
      <c r="Z299" s="168" t="s">
        <v>305</v>
      </c>
      <c r="AA299" s="318" t="s">
        <v>435</v>
      </c>
    </row>
    <row r="300" spans="1:27" ht="34.5" hidden="1">
      <c r="A300" s="271"/>
      <c r="B300" s="74" t="s">
        <v>251</v>
      </c>
      <c r="C300" s="76" t="s">
        <v>250</v>
      </c>
      <c r="D300" s="426">
        <v>2</v>
      </c>
      <c r="E300" s="461"/>
      <c r="F300" s="565"/>
      <c r="G300" s="449"/>
      <c r="H300" s="649"/>
      <c r="I300" s="649"/>
      <c r="J300" s="649"/>
      <c r="K300" s="565"/>
      <c r="L300" s="449"/>
      <c r="M300" s="649"/>
      <c r="N300" s="649"/>
      <c r="O300" s="649"/>
      <c r="P300" s="565"/>
      <c r="Q300" s="449"/>
      <c r="R300" s="649"/>
      <c r="S300" s="649"/>
      <c r="T300" s="649"/>
      <c r="U300" s="449"/>
      <c r="V300" s="449"/>
      <c r="W300" s="649"/>
      <c r="X300" s="649"/>
      <c r="Y300" s="649"/>
      <c r="Z300" s="168" t="s">
        <v>305</v>
      </c>
      <c r="AA300" s="318"/>
    </row>
    <row r="301" spans="1:27" ht="34.5" hidden="1">
      <c r="A301" s="271"/>
      <c r="B301" s="74" t="s">
        <v>252</v>
      </c>
      <c r="C301" s="76" t="s">
        <v>250</v>
      </c>
      <c r="D301" s="426">
        <v>2</v>
      </c>
      <c r="E301" s="461"/>
      <c r="F301" s="565"/>
      <c r="G301" s="449"/>
      <c r="H301" s="649"/>
      <c r="I301" s="649"/>
      <c r="J301" s="649"/>
      <c r="K301" s="565"/>
      <c r="L301" s="449"/>
      <c r="M301" s="649"/>
      <c r="N301" s="649"/>
      <c r="O301" s="649"/>
      <c r="P301" s="565"/>
      <c r="Q301" s="449"/>
      <c r="R301" s="649"/>
      <c r="S301" s="649"/>
      <c r="T301" s="649"/>
      <c r="U301" s="449"/>
      <c r="V301" s="449"/>
      <c r="W301" s="649"/>
      <c r="X301" s="649"/>
      <c r="Y301" s="649"/>
      <c r="Z301" s="168" t="s">
        <v>305</v>
      </c>
      <c r="AA301" s="318"/>
    </row>
    <row r="302" spans="1:27" ht="34.5" hidden="1">
      <c r="A302" s="88"/>
      <c r="B302" s="70" t="s">
        <v>253</v>
      </c>
      <c r="C302" s="31" t="s">
        <v>21</v>
      </c>
      <c r="D302" s="426">
        <v>24</v>
      </c>
      <c r="E302" s="461"/>
      <c r="F302" s="565"/>
      <c r="G302" s="449"/>
      <c r="H302" s="649"/>
      <c r="I302" s="649"/>
      <c r="J302" s="649"/>
      <c r="K302" s="565"/>
      <c r="L302" s="449"/>
      <c r="M302" s="649"/>
      <c r="N302" s="649"/>
      <c r="O302" s="649"/>
      <c r="P302" s="565"/>
      <c r="Q302" s="449"/>
      <c r="R302" s="649"/>
      <c r="S302" s="649"/>
      <c r="T302" s="649"/>
      <c r="U302" s="449"/>
      <c r="V302" s="449"/>
      <c r="W302" s="649"/>
      <c r="X302" s="649"/>
      <c r="Y302" s="649"/>
      <c r="Z302" s="168" t="s">
        <v>305</v>
      </c>
      <c r="AA302" s="318"/>
    </row>
    <row r="303" spans="1:27" ht="34.5" hidden="1">
      <c r="A303" s="301"/>
      <c r="B303" s="302" t="s">
        <v>254</v>
      </c>
      <c r="C303" s="303" t="s">
        <v>21</v>
      </c>
      <c r="D303" s="646">
        <v>128</v>
      </c>
      <c r="E303" s="461"/>
      <c r="F303" s="577"/>
      <c r="G303" s="449"/>
      <c r="H303" s="649"/>
      <c r="I303" s="649"/>
      <c r="J303" s="649"/>
      <c r="K303" s="577"/>
      <c r="L303" s="449"/>
      <c r="M303" s="649"/>
      <c r="N303" s="649"/>
      <c r="O303" s="649"/>
      <c r="P303" s="577"/>
      <c r="Q303" s="449"/>
      <c r="R303" s="649"/>
      <c r="S303" s="649"/>
      <c r="T303" s="649"/>
      <c r="U303" s="578"/>
      <c r="V303" s="449"/>
      <c r="W303" s="649"/>
      <c r="X303" s="649"/>
      <c r="Y303" s="649"/>
      <c r="Z303" s="304" t="s">
        <v>305</v>
      </c>
      <c r="AA303" s="347"/>
    </row>
    <row r="304" spans="1:27" ht="34.5" hidden="1">
      <c r="A304" s="305"/>
      <c r="B304" s="156" t="s">
        <v>255</v>
      </c>
      <c r="C304" s="297"/>
      <c r="D304" s="428"/>
      <c r="E304" s="461"/>
      <c r="F304" s="443"/>
      <c r="G304" s="443"/>
      <c r="H304" s="443"/>
      <c r="I304" s="443"/>
      <c r="J304" s="443"/>
      <c r="K304" s="443"/>
      <c r="L304" s="443"/>
      <c r="M304" s="443"/>
      <c r="N304" s="443"/>
      <c r="O304" s="443"/>
      <c r="P304" s="443"/>
      <c r="Q304" s="442"/>
      <c r="R304" s="442"/>
      <c r="S304" s="442"/>
      <c r="T304" s="443"/>
      <c r="U304" s="442"/>
      <c r="V304" s="442"/>
      <c r="W304" s="442"/>
      <c r="X304" s="442"/>
      <c r="Y304" s="442"/>
      <c r="Z304" s="652"/>
      <c r="AA304" s="319"/>
    </row>
    <row r="305" spans="1:27" ht="34.5" hidden="1">
      <c r="A305" s="268"/>
      <c r="B305" s="98" t="s">
        <v>256</v>
      </c>
      <c r="C305" s="99" t="s">
        <v>21</v>
      </c>
      <c r="D305" s="429">
        <v>4</v>
      </c>
      <c r="E305" s="461"/>
      <c r="F305" s="572"/>
      <c r="G305" s="572"/>
      <c r="H305" s="572"/>
      <c r="I305" s="572"/>
      <c r="J305" s="572"/>
      <c r="K305" s="572"/>
      <c r="L305" s="572"/>
      <c r="M305" s="572"/>
      <c r="N305" s="572"/>
      <c r="O305" s="572"/>
      <c r="P305" s="572"/>
      <c r="Q305" s="572"/>
      <c r="R305" s="572"/>
      <c r="S305" s="572"/>
      <c r="T305" s="572"/>
      <c r="U305" s="572"/>
      <c r="V305" s="572"/>
      <c r="W305" s="572"/>
      <c r="X305" s="572"/>
      <c r="Y305" s="572"/>
      <c r="Z305" s="170" t="s">
        <v>305</v>
      </c>
      <c r="AA305" s="318" t="s">
        <v>436</v>
      </c>
    </row>
    <row r="306" spans="1:27" hidden="1">
      <c r="A306" s="88"/>
      <c r="B306" s="101"/>
      <c r="C306" s="102" t="s">
        <v>5</v>
      </c>
      <c r="D306" s="429">
        <v>280</v>
      </c>
      <c r="E306" s="461"/>
      <c r="F306" s="572"/>
      <c r="G306" s="572"/>
      <c r="H306" s="572"/>
      <c r="I306" s="572"/>
      <c r="J306" s="572"/>
      <c r="K306" s="572"/>
      <c r="L306" s="572"/>
      <c r="M306" s="572"/>
      <c r="N306" s="572"/>
      <c r="O306" s="572"/>
      <c r="P306" s="572"/>
      <c r="Q306" s="572"/>
      <c r="R306" s="572"/>
      <c r="S306" s="572"/>
      <c r="T306" s="572"/>
      <c r="U306" s="572"/>
      <c r="V306" s="572"/>
      <c r="W306" s="572"/>
      <c r="X306" s="572"/>
      <c r="Y306" s="572"/>
      <c r="Z306" s="170" t="s">
        <v>305</v>
      </c>
      <c r="AA306" s="317" t="s">
        <v>437</v>
      </c>
    </row>
    <row r="307" spans="1:27" ht="34.5" hidden="1">
      <c r="A307" s="88"/>
      <c r="B307" s="103" t="s">
        <v>328</v>
      </c>
      <c r="C307" s="158" t="s">
        <v>21</v>
      </c>
      <c r="D307" s="426">
        <v>4</v>
      </c>
      <c r="E307" s="461"/>
      <c r="F307" s="565"/>
      <c r="G307" s="449"/>
      <c r="H307" s="649"/>
      <c r="I307" s="649"/>
      <c r="J307" s="649"/>
      <c r="K307" s="565"/>
      <c r="L307" s="449"/>
      <c r="M307" s="649"/>
      <c r="N307" s="649"/>
      <c r="O307" s="649"/>
      <c r="P307" s="565"/>
      <c r="Q307" s="449"/>
      <c r="R307" s="649"/>
      <c r="S307" s="649"/>
      <c r="T307" s="649"/>
      <c r="U307" s="449"/>
      <c r="V307" s="449"/>
      <c r="W307" s="649"/>
      <c r="X307" s="649"/>
      <c r="Y307" s="649"/>
      <c r="Z307" s="168" t="s">
        <v>305</v>
      </c>
      <c r="AA307" s="318"/>
    </row>
    <row r="308" spans="1:27" ht="51.75" hidden="1">
      <c r="A308" s="104"/>
      <c r="B308" s="103" t="s">
        <v>329</v>
      </c>
      <c r="C308" s="105" t="s">
        <v>21</v>
      </c>
      <c r="D308" s="426">
        <v>280</v>
      </c>
      <c r="E308" s="461"/>
      <c r="F308" s="565"/>
      <c r="G308" s="449"/>
      <c r="H308" s="649"/>
      <c r="I308" s="649"/>
      <c r="J308" s="649"/>
      <c r="K308" s="565"/>
      <c r="L308" s="449"/>
      <c r="M308" s="649"/>
      <c r="N308" s="649"/>
      <c r="O308" s="649"/>
      <c r="P308" s="565"/>
      <c r="Q308" s="449"/>
      <c r="R308" s="649"/>
      <c r="S308" s="649"/>
      <c r="T308" s="649"/>
      <c r="U308" s="449"/>
      <c r="V308" s="449"/>
      <c r="W308" s="649"/>
      <c r="X308" s="649"/>
      <c r="Y308" s="649"/>
      <c r="Z308" s="168" t="s">
        <v>305</v>
      </c>
      <c r="AA308" s="318"/>
    </row>
    <row r="309" spans="1:27" ht="34.5" hidden="1">
      <c r="A309" s="272"/>
      <c r="B309" s="98" t="s">
        <v>257</v>
      </c>
      <c r="C309" s="99" t="s">
        <v>5</v>
      </c>
      <c r="D309" s="427">
        <v>281154</v>
      </c>
      <c r="E309" s="461"/>
      <c r="F309" s="572"/>
      <c r="G309" s="572"/>
      <c r="H309" s="572"/>
      <c r="I309" s="572"/>
      <c r="J309" s="572"/>
      <c r="K309" s="572"/>
      <c r="L309" s="572"/>
      <c r="M309" s="572"/>
      <c r="N309" s="572"/>
      <c r="O309" s="572"/>
      <c r="P309" s="572"/>
      <c r="Q309" s="572"/>
      <c r="R309" s="572"/>
      <c r="S309" s="572"/>
      <c r="T309" s="572"/>
      <c r="U309" s="572"/>
      <c r="V309" s="572"/>
      <c r="W309" s="572"/>
      <c r="X309" s="572"/>
      <c r="Y309" s="572"/>
      <c r="Z309" s="170" t="s">
        <v>305</v>
      </c>
      <c r="AA309" s="317" t="s">
        <v>438</v>
      </c>
    </row>
    <row r="310" spans="1:27" ht="34.5" hidden="1">
      <c r="A310" s="273"/>
      <c r="B310" s="159" t="s">
        <v>330</v>
      </c>
      <c r="C310" s="77" t="s">
        <v>5</v>
      </c>
      <c r="D310" s="647">
        <v>281154</v>
      </c>
      <c r="E310" s="461"/>
      <c r="F310" s="579"/>
      <c r="G310" s="579"/>
      <c r="H310" s="579"/>
      <c r="I310" s="579"/>
      <c r="J310" s="579"/>
      <c r="K310" s="579"/>
      <c r="L310" s="579"/>
      <c r="M310" s="579"/>
      <c r="N310" s="579"/>
      <c r="O310" s="579"/>
      <c r="P310" s="579"/>
      <c r="Q310" s="579"/>
      <c r="R310" s="579"/>
      <c r="S310" s="579"/>
      <c r="T310" s="579"/>
      <c r="U310" s="579"/>
      <c r="V310" s="579"/>
      <c r="W310" s="579"/>
      <c r="X310" s="579"/>
      <c r="Y310" s="579"/>
      <c r="Z310" s="170" t="s">
        <v>305</v>
      </c>
      <c r="AA310" s="348" t="s">
        <v>457</v>
      </c>
    </row>
    <row r="311" spans="1:27" ht="34.5" hidden="1">
      <c r="A311" s="358"/>
      <c r="B311" s="359" t="s">
        <v>361</v>
      </c>
      <c r="C311" s="360" t="s">
        <v>21</v>
      </c>
      <c r="D311" s="648">
        <v>2</v>
      </c>
      <c r="E311" s="660"/>
      <c r="F311" s="580"/>
      <c r="G311" s="581"/>
      <c r="H311" s="661"/>
      <c r="I311" s="661"/>
      <c r="J311" s="661"/>
      <c r="K311" s="580"/>
      <c r="L311" s="581"/>
      <c r="M311" s="649"/>
      <c r="N311" s="649"/>
      <c r="O311" s="649"/>
      <c r="P311" s="582"/>
      <c r="Q311" s="583"/>
      <c r="R311" s="649"/>
      <c r="S311" s="649"/>
      <c r="T311" s="649"/>
      <c r="U311" s="583"/>
      <c r="V311" s="583"/>
      <c r="W311" s="649"/>
      <c r="X311" s="649"/>
      <c r="Y311" s="649"/>
      <c r="Z311" s="170" t="s">
        <v>305</v>
      </c>
      <c r="AA311" s="355"/>
    </row>
    <row r="312" spans="1:27">
      <c r="E312" s="4"/>
      <c r="F312" s="4"/>
      <c r="G312" s="4"/>
      <c r="H312" s="4"/>
      <c r="I312" s="4"/>
      <c r="J312" s="4"/>
      <c r="K312" s="4"/>
    </row>
    <row r="313" spans="1:27">
      <c r="E313" s="4"/>
      <c r="F313" s="4"/>
      <c r="G313" s="4"/>
      <c r="H313" s="4"/>
      <c r="I313" s="4"/>
      <c r="J313" s="4"/>
      <c r="K313" s="4"/>
    </row>
    <row r="314" spans="1:27">
      <c r="E314" s="4"/>
      <c r="F314" s="4"/>
      <c r="G314" s="4"/>
      <c r="H314" s="4"/>
      <c r="I314" s="4"/>
      <c r="J314" s="4"/>
      <c r="K314" s="4"/>
    </row>
    <row r="315" spans="1:27">
      <c r="E315" s="4"/>
      <c r="F315" s="4"/>
      <c r="G315" s="4"/>
      <c r="H315" s="4"/>
      <c r="I315" s="4"/>
      <c r="J315" s="4"/>
      <c r="K315" s="4"/>
    </row>
    <row r="316" spans="1:27">
      <c r="B316" s="4"/>
      <c r="C316" s="432"/>
      <c r="D316" s="4"/>
      <c r="E316" s="4"/>
      <c r="F316" s="4"/>
      <c r="G316" s="4"/>
      <c r="H316" s="4"/>
      <c r="I316" s="4"/>
      <c r="J316" s="4"/>
      <c r="K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7">
      <c r="B317" s="4"/>
      <c r="C317" s="432"/>
      <c r="D317" s="4"/>
      <c r="E317" s="4"/>
      <c r="F317" s="4"/>
      <c r="G317" s="4"/>
      <c r="H317" s="4"/>
      <c r="I317" s="4"/>
      <c r="J317" s="4"/>
      <c r="K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7">
      <c r="B318" s="4"/>
      <c r="C318" s="432"/>
      <c r="D318" s="4"/>
      <c r="E318" s="4"/>
      <c r="F318" s="4"/>
      <c r="G318" s="4"/>
      <c r="H318" s="4"/>
      <c r="I318" s="4"/>
      <c r="J318" s="4"/>
      <c r="K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7">
      <c r="B319" s="4"/>
      <c r="C319" s="432"/>
      <c r="D319" s="4"/>
      <c r="E319" s="4"/>
      <c r="F319" s="4"/>
      <c r="G319" s="4"/>
      <c r="H319" s="4"/>
      <c r="I319" s="4"/>
      <c r="J319" s="4"/>
      <c r="K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7">
      <c r="B320" s="4"/>
      <c r="C320" s="432"/>
      <c r="D320" s="4"/>
      <c r="E320" s="4"/>
      <c r="F320" s="4"/>
      <c r="G320" s="4"/>
      <c r="H320" s="4"/>
      <c r="I320" s="4"/>
      <c r="J320" s="4"/>
      <c r="K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2:25">
      <c r="B321" s="4"/>
      <c r="C321" s="432"/>
      <c r="D321" s="4"/>
      <c r="E321" s="4"/>
      <c r="F321" s="4"/>
      <c r="G321" s="4"/>
      <c r="H321" s="4"/>
      <c r="I321" s="4"/>
      <c r="J321" s="4"/>
      <c r="K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2:25">
      <c r="B322" s="4"/>
      <c r="C322" s="432"/>
      <c r="D322" s="4"/>
      <c r="E322" s="4"/>
      <c r="F322" s="4"/>
      <c r="G322" s="4"/>
      <c r="H322" s="4"/>
      <c r="I322" s="4"/>
      <c r="J322" s="4"/>
      <c r="K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2:25">
      <c r="B323" s="4"/>
      <c r="C323" s="432"/>
      <c r="D323" s="4"/>
      <c r="E323" s="4"/>
      <c r="F323" s="4"/>
      <c r="G323" s="4"/>
      <c r="H323" s="4"/>
      <c r="I323" s="4"/>
      <c r="J323" s="4"/>
      <c r="K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2:25">
      <c r="B324" s="4"/>
      <c r="C324" s="432"/>
      <c r="D324" s="4"/>
      <c r="E324" s="4"/>
      <c r="F324" s="4"/>
      <c r="G324" s="4"/>
      <c r="H324" s="4"/>
      <c r="I324" s="4"/>
      <c r="J324" s="4"/>
      <c r="K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2:25">
      <c r="B325" s="4"/>
      <c r="C325" s="432"/>
      <c r="D325" s="4"/>
      <c r="E325" s="4"/>
      <c r="F325" s="4"/>
      <c r="G325" s="4"/>
      <c r="H325" s="4"/>
      <c r="I325" s="4"/>
      <c r="J325" s="4"/>
      <c r="K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2:25">
      <c r="B326" s="4"/>
      <c r="C326" s="432"/>
      <c r="D326" s="4"/>
      <c r="E326" s="4"/>
      <c r="F326" s="4"/>
      <c r="G326" s="4"/>
      <c r="H326" s="4"/>
      <c r="I326" s="4"/>
      <c r="J326" s="4"/>
      <c r="K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2:25">
      <c r="B327" s="4"/>
      <c r="C327" s="432"/>
      <c r="D327" s="4"/>
      <c r="E327" s="4"/>
      <c r="F327" s="4"/>
      <c r="G327" s="4"/>
      <c r="H327" s="4"/>
      <c r="I327" s="4"/>
      <c r="J327" s="4"/>
      <c r="K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2:25">
      <c r="B328" s="4"/>
      <c r="C328" s="432"/>
      <c r="D328" s="4"/>
      <c r="E328" s="4"/>
      <c r="F328" s="4"/>
      <c r="G328" s="4"/>
      <c r="H328" s="4"/>
      <c r="I328" s="4"/>
      <c r="J328" s="4"/>
      <c r="K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2:25">
      <c r="B329" s="4"/>
      <c r="C329" s="432"/>
      <c r="D329" s="4"/>
      <c r="E329" s="4"/>
      <c r="F329" s="4"/>
      <c r="G329" s="4"/>
      <c r="H329" s="4"/>
      <c r="I329" s="4"/>
      <c r="J329" s="4"/>
      <c r="K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2:25">
      <c r="B330" s="4"/>
      <c r="C330" s="432"/>
      <c r="D330" s="4"/>
      <c r="E330" s="4"/>
      <c r="F330" s="4"/>
      <c r="G330" s="4"/>
      <c r="H330" s="4"/>
      <c r="I330" s="4"/>
      <c r="J330" s="4"/>
      <c r="K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2:25">
      <c r="B331" s="4"/>
      <c r="C331" s="432"/>
      <c r="D331" s="4"/>
      <c r="E331" s="4"/>
      <c r="F331" s="4"/>
      <c r="G331" s="4"/>
      <c r="H331" s="4"/>
      <c r="I331" s="4"/>
      <c r="J331" s="4"/>
      <c r="K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2:25">
      <c r="B332" s="4"/>
      <c r="C332" s="432"/>
      <c r="D332" s="4"/>
      <c r="E332" s="4"/>
      <c r="F332" s="4"/>
      <c r="G332" s="4"/>
      <c r="H332" s="4"/>
      <c r="I332" s="4"/>
      <c r="J332" s="4"/>
      <c r="K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2:25">
      <c r="B333" s="4"/>
      <c r="C333" s="432"/>
      <c r="D333" s="4"/>
      <c r="E333" s="4"/>
      <c r="F333" s="4"/>
      <c r="G333" s="4"/>
      <c r="H333" s="4"/>
      <c r="I333" s="4"/>
      <c r="J333" s="4"/>
      <c r="K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2:25">
      <c r="B334" s="4"/>
      <c r="C334" s="432"/>
      <c r="D334" s="4"/>
      <c r="E334" s="4"/>
      <c r="F334" s="4"/>
      <c r="G334" s="4"/>
      <c r="H334" s="4"/>
      <c r="I334" s="4"/>
      <c r="J334" s="4"/>
      <c r="K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2:25">
      <c r="B335" s="4"/>
      <c r="C335" s="432"/>
      <c r="D335" s="4"/>
      <c r="E335" s="4"/>
      <c r="F335" s="4"/>
      <c r="G335" s="4"/>
      <c r="H335" s="4"/>
      <c r="I335" s="4"/>
      <c r="J335" s="4"/>
      <c r="K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2:25">
      <c r="B336" s="4"/>
      <c r="C336" s="432"/>
      <c r="D336" s="4"/>
      <c r="E336" s="4"/>
      <c r="F336" s="4"/>
      <c r="G336" s="4"/>
      <c r="H336" s="4"/>
      <c r="I336" s="4"/>
      <c r="J336" s="4"/>
      <c r="K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2:25">
      <c r="B337" s="4"/>
      <c r="C337" s="432"/>
      <c r="D337" s="4"/>
      <c r="E337" s="4"/>
      <c r="F337" s="4"/>
      <c r="G337" s="4"/>
      <c r="H337" s="4"/>
      <c r="I337" s="4"/>
      <c r="J337" s="4"/>
      <c r="K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2:25">
      <c r="B338" s="4"/>
      <c r="C338" s="432"/>
      <c r="D338" s="4"/>
      <c r="E338" s="4"/>
      <c r="F338" s="4"/>
      <c r="G338" s="4"/>
      <c r="H338" s="4"/>
      <c r="I338" s="4"/>
      <c r="J338" s="4"/>
      <c r="K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2:25">
      <c r="B339" s="4"/>
      <c r="C339" s="432"/>
      <c r="D339" s="4"/>
      <c r="E339" s="4"/>
      <c r="F339" s="4"/>
      <c r="G339" s="4"/>
      <c r="H339" s="4"/>
      <c r="I339" s="4"/>
      <c r="J339" s="4"/>
      <c r="K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2:25">
      <c r="B340" s="4"/>
      <c r="C340" s="432"/>
      <c r="D340" s="4"/>
      <c r="E340" s="4"/>
      <c r="F340" s="4"/>
      <c r="G340" s="4"/>
      <c r="H340" s="4"/>
      <c r="I340" s="4"/>
      <c r="J340" s="4"/>
      <c r="K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2:25">
      <c r="B341" s="4"/>
      <c r="C341" s="432"/>
      <c r="D341" s="4"/>
      <c r="E341" s="4"/>
      <c r="F341" s="4"/>
      <c r="G341" s="4"/>
      <c r="H341" s="4"/>
      <c r="I341" s="4"/>
      <c r="J341" s="4"/>
      <c r="K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2:25">
      <c r="B342" s="4"/>
      <c r="C342" s="432"/>
      <c r="D342" s="4"/>
      <c r="E342" s="4"/>
      <c r="F342" s="4"/>
      <c r="G342" s="4"/>
      <c r="H342" s="4"/>
      <c r="I342" s="4"/>
      <c r="J342" s="4"/>
      <c r="K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2:25">
      <c r="B343" s="4"/>
      <c r="C343" s="432"/>
      <c r="D343" s="4"/>
      <c r="E343" s="4"/>
      <c r="F343" s="4"/>
      <c r="G343" s="4"/>
      <c r="H343" s="4"/>
      <c r="I343" s="4"/>
      <c r="J343" s="4"/>
      <c r="K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2:25">
      <c r="B344" s="4"/>
      <c r="C344" s="432"/>
      <c r="D344" s="4"/>
      <c r="E344" s="4"/>
      <c r="F344" s="4"/>
      <c r="G344" s="4"/>
      <c r="H344" s="4"/>
      <c r="I344" s="4"/>
      <c r="J344" s="4"/>
      <c r="K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2:25">
      <c r="B345" s="4"/>
      <c r="C345" s="432"/>
      <c r="D345" s="4"/>
      <c r="E345" s="4"/>
      <c r="F345" s="4"/>
      <c r="G345" s="4"/>
      <c r="H345" s="4"/>
      <c r="I345" s="4"/>
      <c r="J345" s="4"/>
      <c r="K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2:25">
      <c r="B346" s="4"/>
      <c r="C346" s="432"/>
      <c r="D346" s="4"/>
      <c r="E346" s="4"/>
      <c r="F346" s="4"/>
      <c r="G346" s="4"/>
      <c r="H346" s="4"/>
      <c r="I346" s="4"/>
      <c r="J346" s="4"/>
      <c r="K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2:25">
      <c r="B347" s="4"/>
      <c r="C347" s="432"/>
      <c r="D347" s="4"/>
      <c r="E347" s="4"/>
      <c r="F347" s="4"/>
      <c r="G347" s="4"/>
      <c r="H347" s="4"/>
      <c r="I347" s="4"/>
      <c r="J347" s="4"/>
      <c r="K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2:25">
      <c r="B348" s="4"/>
      <c r="C348" s="432"/>
      <c r="D348" s="4"/>
      <c r="E348" s="4"/>
      <c r="F348" s="4"/>
      <c r="G348" s="4"/>
      <c r="H348" s="4"/>
      <c r="I348" s="4"/>
      <c r="J348" s="4"/>
      <c r="K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2:25">
      <c r="B349" s="4"/>
      <c r="C349" s="432"/>
      <c r="D349" s="4"/>
      <c r="E349" s="4"/>
      <c r="F349" s="4"/>
      <c r="G349" s="4"/>
      <c r="H349" s="4"/>
      <c r="I349" s="4"/>
      <c r="J349" s="4"/>
      <c r="K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2:25">
      <c r="B350" s="4"/>
      <c r="C350" s="432"/>
      <c r="D350" s="4"/>
      <c r="E350" s="4"/>
      <c r="F350" s="4"/>
      <c r="G350" s="4"/>
      <c r="H350" s="4"/>
      <c r="I350" s="4"/>
      <c r="J350" s="4"/>
      <c r="K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2:25">
      <c r="B351" s="4"/>
      <c r="C351" s="432"/>
      <c r="D351" s="4"/>
      <c r="E351" s="4"/>
      <c r="F351" s="4"/>
      <c r="G351" s="4"/>
      <c r="H351" s="4"/>
      <c r="I351" s="4"/>
      <c r="J351" s="4"/>
      <c r="K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2:25">
      <c r="B352" s="4"/>
      <c r="C352" s="432"/>
      <c r="D352" s="4"/>
      <c r="E352" s="4"/>
      <c r="F352" s="4"/>
      <c r="G352" s="4"/>
      <c r="H352" s="4"/>
      <c r="I352" s="4"/>
      <c r="J352" s="4"/>
      <c r="K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2:25">
      <c r="B353" s="4"/>
      <c r="C353" s="432"/>
      <c r="D353" s="4"/>
      <c r="E353" s="4"/>
      <c r="F353" s="4"/>
      <c r="G353" s="4"/>
      <c r="H353" s="4"/>
      <c r="I353" s="4"/>
      <c r="J353" s="4"/>
      <c r="K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2:25">
      <c r="B354" s="4"/>
      <c r="C354" s="432"/>
      <c r="D354" s="4"/>
      <c r="E354" s="4"/>
      <c r="F354" s="4"/>
      <c r="G354" s="4"/>
      <c r="H354" s="4"/>
      <c r="I354" s="4"/>
      <c r="J354" s="4"/>
      <c r="K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2:25">
      <c r="B355" s="4"/>
      <c r="C355" s="432"/>
      <c r="D355" s="4"/>
      <c r="E355" s="4"/>
      <c r="F355" s="4"/>
      <c r="G355" s="4"/>
      <c r="H355" s="4"/>
      <c r="I355" s="4"/>
      <c r="J355" s="4"/>
      <c r="K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2:25">
      <c r="B356" s="4"/>
      <c r="C356" s="432"/>
      <c r="D356" s="4"/>
      <c r="E356" s="4"/>
      <c r="F356" s="4"/>
      <c r="G356" s="4"/>
      <c r="H356" s="4"/>
      <c r="I356" s="4"/>
      <c r="J356" s="4"/>
      <c r="K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2:25">
      <c r="B357" s="4"/>
      <c r="C357" s="432"/>
      <c r="D357" s="4"/>
      <c r="E357" s="4"/>
      <c r="F357" s="4"/>
      <c r="G357" s="4"/>
      <c r="H357" s="4"/>
      <c r="I357" s="4"/>
      <c r="J357" s="4"/>
      <c r="K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2:25">
      <c r="B358" s="4"/>
      <c r="C358" s="432"/>
      <c r="D358" s="4"/>
      <c r="E358" s="4"/>
      <c r="F358" s="4"/>
      <c r="G358" s="4"/>
      <c r="H358" s="4"/>
      <c r="I358" s="4"/>
      <c r="J358" s="4"/>
      <c r="K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2:25">
      <c r="B359" s="4"/>
      <c r="C359" s="432"/>
      <c r="D359" s="4"/>
      <c r="E359" s="4"/>
      <c r="F359" s="4"/>
      <c r="G359" s="4"/>
      <c r="H359" s="4"/>
      <c r="I359" s="4"/>
      <c r="J359" s="4"/>
      <c r="K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2:25">
      <c r="B360" s="4"/>
      <c r="C360" s="432"/>
      <c r="D360" s="4"/>
      <c r="E360" s="4"/>
      <c r="F360" s="4"/>
      <c r="G360" s="4"/>
      <c r="H360" s="4"/>
      <c r="I360" s="4"/>
      <c r="J360" s="4"/>
      <c r="K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2:25">
      <c r="B361" s="4"/>
      <c r="C361" s="432"/>
      <c r="D361" s="4"/>
      <c r="E361" s="4"/>
      <c r="F361" s="4"/>
      <c r="G361" s="4"/>
      <c r="H361" s="4"/>
      <c r="I361" s="4"/>
      <c r="J361" s="4"/>
      <c r="K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2:25">
      <c r="B362" s="4"/>
      <c r="C362" s="432"/>
      <c r="D362" s="4"/>
      <c r="E362" s="4"/>
      <c r="F362" s="4"/>
      <c r="G362" s="4"/>
      <c r="H362" s="4"/>
      <c r="I362" s="4"/>
      <c r="J362" s="4"/>
      <c r="K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2:25">
      <c r="B363" s="4"/>
      <c r="C363" s="432"/>
      <c r="D363" s="4"/>
      <c r="E363" s="4"/>
      <c r="F363" s="4"/>
      <c r="G363" s="4"/>
      <c r="H363" s="4"/>
      <c r="I363" s="4"/>
      <c r="J363" s="4"/>
      <c r="K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2:25">
      <c r="B364" s="4"/>
      <c r="C364" s="432"/>
      <c r="D364" s="4"/>
      <c r="E364" s="4"/>
      <c r="F364" s="4"/>
      <c r="G364" s="4"/>
      <c r="H364" s="4"/>
      <c r="I364" s="4"/>
      <c r="J364" s="4"/>
      <c r="K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2:25">
      <c r="B365" s="4"/>
      <c r="C365" s="432"/>
      <c r="D365" s="4"/>
      <c r="E365" s="4"/>
      <c r="F365" s="4"/>
      <c r="G365" s="4"/>
      <c r="H365" s="4"/>
      <c r="I365" s="4"/>
      <c r="J365" s="4"/>
      <c r="K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2:25">
      <c r="B366" s="4"/>
      <c r="C366" s="432"/>
      <c r="D366" s="4"/>
      <c r="E366" s="4"/>
      <c r="F366" s="4"/>
      <c r="G366" s="4"/>
      <c r="H366" s="4"/>
      <c r="I366" s="4"/>
      <c r="J366" s="4"/>
      <c r="K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2:25">
      <c r="B367" s="4"/>
      <c r="C367" s="432"/>
      <c r="D367" s="4"/>
      <c r="E367" s="4"/>
      <c r="F367" s="4"/>
      <c r="G367" s="4"/>
      <c r="H367" s="4"/>
      <c r="I367" s="4"/>
      <c r="J367" s="4"/>
      <c r="K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2:25">
      <c r="B368" s="4"/>
      <c r="C368" s="432"/>
      <c r="D368" s="4"/>
      <c r="E368" s="4"/>
      <c r="F368" s="4"/>
      <c r="G368" s="4"/>
      <c r="H368" s="4"/>
      <c r="I368" s="4"/>
      <c r="J368" s="4"/>
      <c r="K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2:25">
      <c r="B369" s="4"/>
      <c r="C369" s="432"/>
      <c r="D369" s="4"/>
      <c r="E369" s="4"/>
      <c r="F369" s="4"/>
      <c r="G369" s="4"/>
      <c r="H369" s="4"/>
      <c r="I369" s="4"/>
      <c r="J369" s="4"/>
      <c r="K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2:25">
      <c r="B370" s="4"/>
      <c r="C370" s="432"/>
      <c r="D370" s="4"/>
      <c r="E370" s="4"/>
      <c r="F370" s="4"/>
      <c r="G370" s="4"/>
      <c r="H370" s="4"/>
      <c r="I370" s="4"/>
      <c r="J370" s="4"/>
      <c r="K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2:25">
      <c r="B371" s="4"/>
      <c r="C371" s="432"/>
      <c r="D371" s="4"/>
      <c r="E371" s="4"/>
      <c r="F371" s="4"/>
      <c r="G371" s="4"/>
      <c r="H371" s="4"/>
      <c r="I371" s="4"/>
      <c r="J371" s="4"/>
      <c r="K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2:25">
      <c r="B372" s="4"/>
      <c r="C372" s="432"/>
      <c r="D372" s="4"/>
      <c r="E372" s="4"/>
      <c r="F372" s="4"/>
      <c r="G372" s="4"/>
      <c r="H372" s="4"/>
      <c r="I372" s="4"/>
      <c r="J372" s="4"/>
      <c r="K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2:25">
      <c r="B373" s="4"/>
      <c r="C373" s="432"/>
      <c r="D373" s="4"/>
      <c r="E373" s="4"/>
      <c r="F373" s="4"/>
      <c r="G373" s="4"/>
      <c r="H373" s="4"/>
      <c r="I373" s="4"/>
      <c r="J373" s="4"/>
      <c r="K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2:25">
      <c r="B374" s="4"/>
      <c r="C374" s="432"/>
      <c r="D374" s="4"/>
      <c r="E374" s="4"/>
      <c r="F374" s="4"/>
      <c r="G374" s="4"/>
      <c r="H374" s="4"/>
      <c r="I374" s="4"/>
      <c r="J374" s="4"/>
      <c r="K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2:25">
      <c r="B375" s="4"/>
      <c r="C375" s="432"/>
      <c r="D375" s="4"/>
      <c r="E375" s="4"/>
      <c r="F375" s="4"/>
      <c r="G375" s="4"/>
      <c r="H375" s="4"/>
      <c r="I375" s="4"/>
      <c r="J375" s="4"/>
      <c r="K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2:25">
      <c r="B376" s="4"/>
      <c r="C376" s="432"/>
      <c r="D376" s="4"/>
      <c r="E376" s="4"/>
      <c r="F376" s="4"/>
      <c r="G376" s="4"/>
      <c r="H376" s="4"/>
      <c r="I376" s="4"/>
      <c r="J376" s="4"/>
      <c r="K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2:25">
      <c r="B377" s="4"/>
      <c r="C377" s="432"/>
      <c r="D377" s="4"/>
      <c r="E377" s="4"/>
      <c r="F377" s="4"/>
      <c r="G377" s="4"/>
      <c r="H377" s="4"/>
      <c r="I377" s="4"/>
      <c r="J377" s="4"/>
      <c r="K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2:25">
      <c r="B378" s="4"/>
      <c r="C378" s="432"/>
      <c r="D378" s="4"/>
      <c r="E378" s="4"/>
      <c r="F378" s="4"/>
      <c r="G378" s="4"/>
      <c r="H378" s="4"/>
      <c r="I378" s="4"/>
      <c r="J378" s="4"/>
      <c r="K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2:25">
      <c r="B379" s="4"/>
      <c r="C379" s="432"/>
      <c r="D379" s="4"/>
      <c r="E379" s="4"/>
      <c r="F379" s="4"/>
      <c r="G379" s="4"/>
      <c r="H379" s="4"/>
      <c r="I379" s="4"/>
      <c r="J379" s="4"/>
      <c r="K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2:25">
      <c r="B380" s="4"/>
      <c r="C380" s="432"/>
      <c r="D380" s="4"/>
      <c r="E380" s="4"/>
      <c r="F380" s="4"/>
      <c r="G380" s="4"/>
      <c r="H380" s="4"/>
      <c r="I380" s="4"/>
      <c r="J380" s="4"/>
      <c r="K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2:25">
      <c r="B381" s="4"/>
      <c r="C381" s="432"/>
      <c r="D381" s="4"/>
      <c r="E381" s="4"/>
      <c r="F381" s="4"/>
      <c r="G381" s="4"/>
      <c r="H381" s="4"/>
      <c r="I381" s="4"/>
      <c r="J381" s="4"/>
      <c r="K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2:25">
      <c r="B382" s="4"/>
      <c r="C382" s="432"/>
      <c r="D382" s="4"/>
      <c r="E382" s="4"/>
      <c r="F382" s="4"/>
      <c r="G382" s="4"/>
      <c r="H382" s="4"/>
      <c r="I382" s="4"/>
      <c r="J382" s="4"/>
      <c r="K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2:25">
      <c r="B383" s="4"/>
      <c r="C383" s="432"/>
      <c r="D383" s="4"/>
      <c r="E383" s="4"/>
      <c r="F383" s="4"/>
      <c r="G383" s="4"/>
      <c r="H383" s="4"/>
      <c r="I383" s="4"/>
      <c r="J383" s="4"/>
      <c r="K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2:25">
      <c r="B384" s="4"/>
      <c r="C384" s="432"/>
      <c r="D384" s="4"/>
      <c r="E384" s="4"/>
      <c r="F384" s="4"/>
      <c r="G384" s="4"/>
      <c r="H384" s="4"/>
      <c r="I384" s="4"/>
      <c r="J384" s="4"/>
      <c r="K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2:25">
      <c r="B385" s="4"/>
      <c r="C385" s="432"/>
      <c r="D385" s="4"/>
      <c r="E385" s="4"/>
      <c r="F385" s="4"/>
      <c r="G385" s="4"/>
      <c r="H385" s="4"/>
      <c r="I385" s="4"/>
      <c r="J385" s="4"/>
      <c r="K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2:25">
      <c r="B386" s="4"/>
      <c r="C386" s="432"/>
      <c r="D386" s="4"/>
      <c r="E386" s="4"/>
      <c r="F386" s="4"/>
      <c r="G386" s="4"/>
      <c r="H386" s="4"/>
      <c r="I386" s="4"/>
      <c r="J386" s="4"/>
      <c r="K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2:25">
      <c r="B387" s="4"/>
      <c r="C387" s="432"/>
      <c r="D387" s="4"/>
      <c r="E387" s="4"/>
      <c r="F387" s="4"/>
      <c r="G387" s="4"/>
      <c r="H387" s="4"/>
      <c r="I387" s="4"/>
      <c r="J387" s="4"/>
      <c r="K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2:25">
      <c r="B388" s="4"/>
      <c r="C388" s="432"/>
      <c r="D388" s="4"/>
      <c r="E388" s="4"/>
      <c r="F388" s="4"/>
      <c r="G388" s="4"/>
      <c r="H388" s="4"/>
      <c r="I388" s="4"/>
      <c r="J388" s="4"/>
      <c r="K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2:25">
      <c r="B389" s="4"/>
      <c r="C389" s="432"/>
      <c r="D389" s="4"/>
      <c r="E389" s="4"/>
      <c r="F389" s="4"/>
      <c r="G389" s="4"/>
      <c r="H389" s="4"/>
      <c r="I389" s="4"/>
      <c r="J389" s="4"/>
      <c r="K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2:25">
      <c r="B390" s="4"/>
      <c r="C390" s="432"/>
      <c r="D390" s="4"/>
      <c r="E390" s="4"/>
      <c r="F390" s="4"/>
      <c r="G390" s="4"/>
      <c r="H390" s="4"/>
      <c r="I390" s="4"/>
      <c r="J390" s="4"/>
      <c r="K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2:25">
      <c r="B391" s="4"/>
      <c r="C391" s="432"/>
      <c r="D391" s="4"/>
      <c r="E391" s="4"/>
      <c r="F391" s="4"/>
      <c r="G391" s="4"/>
      <c r="H391" s="4"/>
      <c r="I391" s="4"/>
      <c r="J391" s="4"/>
      <c r="K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2:25">
      <c r="B392" s="4"/>
      <c r="C392" s="432"/>
      <c r="D392" s="4"/>
      <c r="E392" s="4"/>
      <c r="F392" s="4"/>
      <c r="G392" s="4"/>
      <c r="H392" s="4"/>
      <c r="I392" s="4"/>
      <c r="J392" s="4"/>
      <c r="K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2:25">
      <c r="B393" s="4"/>
      <c r="C393" s="432"/>
      <c r="D393" s="4"/>
      <c r="E393" s="4"/>
      <c r="F393" s="4"/>
      <c r="G393" s="4"/>
      <c r="H393" s="4"/>
      <c r="I393" s="4"/>
      <c r="J393" s="4"/>
      <c r="K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2:25">
      <c r="B394" s="4"/>
      <c r="C394" s="432"/>
      <c r="D394" s="4"/>
      <c r="E394" s="4"/>
      <c r="F394" s="4"/>
      <c r="G394" s="4"/>
      <c r="H394" s="4"/>
      <c r="I394" s="4"/>
      <c r="J394" s="4"/>
      <c r="K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2:25">
      <c r="B395" s="4"/>
      <c r="C395" s="432"/>
      <c r="D395" s="4"/>
      <c r="E395" s="4"/>
      <c r="F395" s="4"/>
      <c r="G395" s="4"/>
      <c r="H395" s="4"/>
      <c r="I395" s="4"/>
      <c r="J395" s="4"/>
      <c r="K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2:25">
      <c r="B396" s="4"/>
      <c r="C396" s="432"/>
      <c r="D396" s="4"/>
      <c r="E396" s="4"/>
      <c r="F396" s="4"/>
      <c r="G396" s="4"/>
      <c r="H396" s="4"/>
      <c r="I396" s="4"/>
      <c r="J396" s="4"/>
      <c r="K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2:25">
      <c r="B397" s="4"/>
      <c r="C397" s="432"/>
      <c r="D397" s="4"/>
      <c r="E397" s="4"/>
      <c r="F397" s="4"/>
      <c r="G397" s="4"/>
      <c r="H397" s="4"/>
      <c r="I397" s="4"/>
      <c r="J397" s="4"/>
      <c r="K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2:25">
      <c r="B398" s="4"/>
      <c r="C398" s="432"/>
      <c r="D398" s="4"/>
      <c r="E398" s="4"/>
      <c r="F398" s="4"/>
      <c r="G398" s="4"/>
      <c r="H398" s="4"/>
      <c r="I398" s="4"/>
      <c r="J398" s="4"/>
      <c r="K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2:25">
      <c r="B399" s="4"/>
      <c r="C399" s="432"/>
      <c r="D399" s="4"/>
      <c r="E399" s="4"/>
      <c r="F399" s="4"/>
      <c r="G399" s="4"/>
      <c r="H399" s="4"/>
      <c r="I399" s="4"/>
      <c r="J399" s="4"/>
      <c r="K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2:25">
      <c r="B400" s="4"/>
      <c r="C400" s="432"/>
      <c r="D400" s="4"/>
      <c r="E400" s="4"/>
      <c r="F400" s="4"/>
      <c r="G400" s="4"/>
      <c r="H400" s="4"/>
      <c r="I400" s="4"/>
      <c r="J400" s="4"/>
      <c r="K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2:25">
      <c r="B401" s="4"/>
      <c r="C401" s="432"/>
      <c r="D401" s="4"/>
      <c r="E401" s="4"/>
      <c r="F401" s="4"/>
      <c r="G401" s="4"/>
      <c r="H401" s="4"/>
      <c r="I401" s="4"/>
      <c r="J401" s="4"/>
      <c r="K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2:25">
      <c r="B402" s="4"/>
      <c r="C402" s="432"/>
      <c r="D402" s="4"/>
      <c r="E402" s="4"/>
      <c r="F402" s="4"/>
      <c r="G402" s="4"/>
      <c r="H402" s="4"/>
      <c r="I402" s="4"/>
      <c r="J402" s="4"/>
      <c r="K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2:25">
      <c r="B403" s="4"/>
      <c r="C403" s="432"/>
      <c r="D403" s="4"/>
      <c r="E403" s="4"/>
      <c r="F403" s="4"/>
      <c r="G403" s="4"/>
      <c r="H403" s="4"/>
      <c r="I403" s="4"/>
      <c r="J403" s="4"/>
      <c r="K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2:25">
      <c r="B404" s="4"/>
      <c r="C404" s="432"/>
      <c r="D404" s="4"/>
      <c r="E404" s="4"/>
      <c r="F404" s="4"/>
      <c r="G404" s="4"/>
      <c r="H404" s="4"/>
      <c r="I404" s="4"/>
      <c r="J404" s="4"/>
      <c r="K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2:25">
      <c r="B405" s="4"/>
      <c r="C405" s="432"/>
      <c r="D405" s="4"/>
      <c r="E405" s="4"/>
      <c r="F405" s="4"/>
      <c r="G405" s="4"/>
      <c r="H405" s="4"/>
      <c r="I405" s="4"/>
      <c r="J405" s="4"/>
      <c r="K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2:25">
      <c r="B406" s="4"/>
      <c r="C406" s="432"/>
      <c r="D406" s="4"/>
      <c r="E406" s="4"/>
      <c r="F406" s="4"/>
      <c r="G406" s="4"/>
      <c r="H406" s="4"/>
      <c r="I406" s="4"/>
      <c r="J406" s="4"/>
      <c r="K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2:25">
      <c r="B407" s="4"/>
      <c r="C407" s="432"/>
      <c r="D407" s="4"/>
      <c r="E407" s="4"/>
      <c r="F407" s="4"/>
      <c r="G407" s="4"/>
      <c r="H407" s="4"/>
      <c r="I407" s="4"/>
      <c r="J407" s="4"/>
      <c r="K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2:25">
      <c r="B408" s="4"/>
      <c r="C408" s="432"/>
      <c r="D408" s="4"/>
      <c r="E408" s="4"/>
      <c r="F408" s="4"/>
      <c r="G408" s="4"/>
      <c r="H408" s="4"/>
      <c r="I408" s="4"/>
      <c r="J408" s="4"/>
      <c r="K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2:25">
      <c r="B409" s="4"/>
      <c r="C409" s="432"/>
      <c r="D409" s="4"/>
      <c r="E409" s="4"/>
      <c r="F409" s="4"/>
      <c r="G409" s="4"/>
      <c r="H409" s="4"/>
      <c r="I409" s="4"/>
      <c r="J409" s="4"/>
      <c r="K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2:25">
      <c r="B410" s="4"/>
      <c r="C410" s="432"/>
      <c r="D410" s="4"/>
      <c r="E410" s="4"/>
      <c r="F410" s="4"/>
      <c r="G410" s="4"/>
      <c r="H410" s="4"/>
      <c r="I410" s="4"/>
      <c r="J410" s="4"/>
      <c r="K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2:25">
      <c r="B411" s="4"/>
      <c r="C411" s="432"/>
      <c r="D411" s="4"/>
      <c r="E411" s="4"/>
      <c r="F411" s="4"/>
      <c r="G411" s="4"/>
      <c r="H411" s="4"/>
      <c r="I411" s="4"/>
      <c r="J411" s="4"/>
      <c r="K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2:25">
      <c r="B412" s="4"/>
      <c r="C412" s="432"/>
      <c r="D412" s="4"/>
      <c r="E412" s="4"/>
      <c r="F412" s="4"/>
      <c r="G412" s="4"/>
      <c r="H412" s="4"/>
      <c r="I412" s="4"/>
      <c r="J412" s="4"/>
      <c r="K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2:25">
      <c r="B413" s="4"/>
      <c r="C413" s="432"/>
      <c r="D413" s="4"/>
      <c r="E413" s="4"/>
      <c r="F413" s="4"/>
      <c r="G413" s="4"/>
      <c r="H413" s="4"/>
      <c r="I413" s="4"/>
      <c r="J413" s="4"/>
      <c r="K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2:25">
      <c r="B414" s="4"/>
      <c r="C414" s="432"/>
      <c r="D414" s="4"/>
      <c r="E414" s="4"/>
      <c r="F414" s="4"/>
      <c r="G414" s="4"/>
      <c r="H414" s="4"/>
      <c r="I414" s="4"/>
      <c r="J414" s="4"/>
      <c r="K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2:25">
      <c r="B415" s="4"/>
      <c r="C415" s="432"/>
      <c r="D415" s="4"/>
      <c r="E415" s="4"/>
      <c r="F415" s="4"/>
      <c r="G415" s="4"/>
      <c r="H415" s="4"/>
      <c r="I415" s="4"/>
      <c r="J415" s="4"/>
      <c r="K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2:25">
      <c r="B416" s="4"/>
      <c r="C416" s="432"/>
      <c r="D416" s="4"/>
      <c r="E416" s="4"/>
      <c r="F416" s="4"/>
      <c r="G416" s="4"/>
      <c r="H416" s="4"/>
      <c r="I416" s="4"/>
      <c r="J416" s="4"/>
      <c r="K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2:25">
      <c r="B417" s="4"/>
      <c r="C417" s="432"/>
      <c r="D417" s="4"/>
      <c r="E417" s="4"/>
      <c r="F417" s="4"/>
      <c r="G417" s="4"/>
      <c r="H417" s="4"/>
      <c r="I417" s="4"/>
      <c r="J417" s="4"/>
      <c r="K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2:25">
      <c r="B418" s="4"/>
      <c r="C418" s="432"/>
      <c r="D418" s="4"/>
      <c r="E418" s="4"/>
      <c r="F418" s="4"/>
      <c r="G418" s="4"/>
      <c r="H418" s="4"/>
      <c r="I418" s="4"/>
      <c r="J418" s="4"/>
      <c r="K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2:25">
      <c r="B419" s="4"/>
      <c r="C419" s="432"/>
      <c r="D419" s="4"/>
      <c r="E419" s="4"/>
      <c r="F419" s="4"/>
      <c r="G419" s="4"/>
      <c r="H419" s="4"/>
      <c r="I419" s="4"/>
      <c r="J419" s="4"/>
      <c r="K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2:25">
      <c r="B420" s="4"/>
      <c r="C420" s="432"/>
      <c r="D420" s="4"/>
      <c r="E420" s="4"/>
      <c r="F420" s="4"/>
      <c r="G420" s="4"/>
      <c r="H420" s="4"/>
      <c r="I420" s="4"/>
      <c r="J420" s="4"/>
      <c r="K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2:25">
      <c r="B421" s="4"/>
      <c r="C421" s="432"/>
      <c r="D421" s="4"/>
      <c r="E421" s="4"/>
      <c r="F421" s="4"/>
      <c r="G421" s="4"/>
      <c r="H421" s="4"/>
      <c r="I421" s="4"/>
      <c r="J421" s="4"/>
      <c r="K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2:25">
      <c r="B422" s="4"/>
      <c r="C422" s="432"/>
      <c r="D422" s="4"/>
      <c r="E422" s="4"/>
      <c r="F422" s="4"/>
      <c r="G422" s="4"/>
      <c r="H422" s="4"/>
      <c r="I422" s="4"/>
      <c r="J422" s="4"/>
      <c r="K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2:25">
      <c r="B423" s="4"/>
      <c r="C423" s="432"/>
      <c r="D423" s="4"/>
      <c r="E423" s="4"/>
      <c r="F423" s="4"/>
      <c r="G423" s="4"/>
      <c r="H423" s="4"/>
      <c r="I423" s="4"/>
      <c r="J423" s="4"/>
      <c r="K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2:25">
      <c r="B424" s="4"/>
      <c r="C424" s="432"/>
      <c r="D424" s="4"/>
      <c r="E424" s="4"/>
      <c r="F424" s="4"/>
      <c r="G424" s="4"/>
      <c r="H424" s="4"/>
      <c r="I424" s="4"/>
      <c r="J424" s="4"/>
      <c r="K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2:25">
      <c r="B425" s="4"/>
      <c r="C425" s="432"/>
      <c r="D425" s="4"/>
      <c r="E425" s="4"/>
      <c r="F425" s="4"/>
      <c r="G425" s="4"/>
      <c r="H425" s="4"/>
      <c r="I425" s="4"/>
      <c r="J425" s="4"/>
      <c r="K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2:25">
      <c r="B426" s="4"/>
      <c r="C426" s="432"/>
      <c r="D426" s="4"/>
      <c r="E426" s="4"/>
      <c r="F426" s="4"/>
      <c r="G426" s="4"/>
      <c r="H426" s="4"/>
      <c r="I426" s="4"/>
      <c r="J426" s="4"/>
      <c r="K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2:25">
      <c r="B427" s="4"/>
      <c r="C427" s="432"/>
      <c r="D427" s="4"/>
      <c r="E427" s="4"/>
      <c r="F427" s="4"/>
      <c r="G427" s="4"/>
      <c r="H427" s="4"/>
      <c r="I427" s="4"/>
      <c r="J427" s="4"/>
      <c r="K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2:25">
      <c r="B428" s="4"/>
      <c r="C428" s="432"/>
      <c r="D428" s="4"/>
      <c r="E428" s="4"/>
      <c r="F428" s="4"/>
      <c r="G428" s="4"/>
      <c r="H428" s="4"/>
      <c r="I428" s="4"/>
      <c r="J428" s="4"/>
      <c r="K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2:25">
      <c r="B429" s="4"/>
      <c r="C429" s="432"/>
      <c r="D429" s="4"/>
      <c r="E429" s="4"/>
      <c r="F429" s="4"/>
      <c r="G429" s="4"/>
      <c r="H429" s="4"/>
      <c r="I429" s="4"/>
      <c r="J429" s="4"/>
      <c r="K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2:25">
      <c r="B430" s="4"/>
      <c r="C430" s="432"/>
      <c r="D430" s="4"/>
      <c r="E430" s="4"/>
      <c r="F430" s="4"/>
      <c r="G430" s="4"/>
      <c r="H430" s="4"/>
      <c r="I430" s="4"/>
      <c r="J430" s="4"/>
      <c r="K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2:25">
      <c r="B431" s="4"/>
      <c r="C431" s="432"/>
      <c r="D431" s="4"/>
      <c r="E431" s="4"/>
      <c r="F431" s="4"/>
      <c r="G431" s="4"/>
      <c r="H431" s="4"/>
      <c r="I431" s="4"/>
      <c r="J431" s="4"/>
      <c r="K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2:25">
      <c r="B432" s="4"/>
      <c r="C432" s="432"/>
      <c r="D432" s="4"/>
      <c r="E432" s="4"/>
      <c r="F432" s="4"/>
      <c r="G432" s="4"/>
      <c r="H432" s="4"/>
      <c r="I432" s="4"/>
      <c r="J432" s="4"/>
      <c r="K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2:25">
      <c r="B433" s="4"/>
      <c r="C433" s="432"/>
      <c r="D433" s="4"/>
      <c r="E433" s="4"/>
      <c r="F433" s="4"/>
      <c r="G433" s="4"/>
      <c r="H433" s="4"/>
      <c r="I433" s="4"/>
      <c r="J433" s="4"/>
      <c r="K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2:25">
      <c r="B434" s="4"/>
      <c r="C434" s="432"/>
      <c r="D434" s="4"/>
      <c r="E434" s="4"/>
      <c r="F434" s="4"/>
      <c r="G434" s="4"/>
      <c r="H434" s="4"/>
      <c r="I434" s="4"/>
      <c r="J434" s="4"/>
      <c r="K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2:25">
      <c r="B435" s="4"/>
      <c r="C435" s="432"/>
      <c r="D435" s="4"/>
      <c r="E435" s="4"/>
      <c r="F435" s="4"/>
      <c r="G435" s="4"/>
      <c r="H435" s="4"/>
      <c r="I435" s="4"/>
      <c r="J435" s="4"/>
      <c r="K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2:25">
      <c r="B436" s="4"/>
      <c r="C436" s="432"/>
      <c r="D436" s="4"/>
      <c r="E436" s="4"/>
      <c r="F436" s="4"/>
      <c r="G436" s="4"/>
      <c r="H436" s="4"/>
      <c r="I436" s="4"/>
      <c r="J436" s="4"/>
      <c r="K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2:25">
      <c r="B437" s="4"/>
      <c r="C437" s="432"/>
      <c r="D437" s="4"/>
      <c r="E437" s="4"/>
      <c r="F437" s="4"/>
      <c r="G437" s="4"/>
      <c r="H437" s="4"/>
      <c r="I437" s="4"/>
      <c r="J437" s="4"/>
      <c r="K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2:25">
      <c r="B438" s="4"/>
      <c r="C438" s="432"/>
      <c r="D438" s="4"/>
      <c r="E438" s="4"/>
      <c r="F438" s="4"/>
      <c r="G438" s="4"/>
      <c r="H438" s="4"/>
      <c r="I438" s="4"/>
      <c r="J438" s="4"/>
      <c r="K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2:25">
      <c r="B439" s="4"/>
      <c r="C439" s="432"/>
      <c r="D439" s="4"/>
      <c r="E439" s="4"/>
      <c r="F439" s="4"/>
      <c r="G439" s="4"/>
      <c r="H439" s="4"/>
      <c r="I439" s="4"/>
      <c r="J439" s="4"/>
      <c r="K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2:25">
      <c r="B440" s="4"/>
      <c r="C440" s="432"/>
      <c r="D440" s="4"/>
      <c r="E440" s="4"/>
      <c r="F440" s="4"/>
      <c r="G440" s="4"/>
      <c r="H440" s="4"/>
      <c r="I440" s="4"/>
      <c r="J440" s="4"/>
      <c r="K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2:25">
      <c r="B441" s="4"/>
      <c r="C441" s="432"/>
      <c r="D441" s="4"/>
      <c r="E441" s="4"/>
      <c r="F441" s="4"/>
      <c r="G441" s="4"/>
      <c r="H441" s="4"/>
      <c r="I441" s="4"/>
      <c r="J441" s="4"/>
      <c r="K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2:25">
      <c r="B442" s="4"/>
      <c r="C442" s="432"/>
      <c r="D442" s="4"/>
      <c r="E442" s="4"/>
      <c r="F442" s="4"/>
      <c r="G442" s="4"/>
      <c r="H442" s="4"/>
      <c r="I442" s="4"/>
      <c r="J442" s="4"/>
      <c r="K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2:25">
      <c r="B443" s="4"/>
      <c r="C443" s="432"/>
      <c r="D443" s="4"/>
      <c r="E443" s="4"/>
      <c r="F443" s="4"/>
      <c r="G443" s="4"/>
      <c r="H443" s="4"/>
      <c r="I443" s="4"/>
      <c r="J443" s="4"/>
      <c r="K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2:25">
      <c r="B444" s="4"/>
      <c r="C444" s="432"/>
      <c r="D444" s="4"/>
      <c r="E444" s="4"/>
      <c r="F444" s="4"/>
      <c r="G444" s="4"/>
      <c r="H444" s="4"/>
      <c r="I444" s="4"/>
      <c r="J444" s="4"/>
      <c r="K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2:25">
      <c r="B445" s="4"/>
      <c r="C445" s="432"/>
      <c r="D445" s="4"/>
      <c r="E445" s="4"/>
      <c r="F445" s="4"/>
      <c r="G445" s="4"/>
      <c r="H445" s="4"/>
      <c r="I445" s="4"/>
      <c r="J445" s="4"/>
      <c r="K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2:25">
      <c r="B446" s="4"/>
      <c r="C446" s="432"/>
      <c r="D446" s="4"/>
      <c r="E446" s="4"/>
      <c r="F446" s="4"/>
      <c r="G446" s="4"/>
      <c r="H446" s="4"/>
      <c r="I446" s="4"/>
      <c r="J446" s="4"/>
      <c r="K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2:25">
      <c r="B447" s="4"/>
      <c r="C447" s="432"/>
      <c r="D447" s="4"/>
      <c r="E447" s="4"/>
      <c r="F447" s="4"/>
      <c r="G447" s="4"/>
      <c r="H447" s="4"/>
      <c r="I447" s="4"/>
      <c r="J447" s="4"/>
      <c r="K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2:25">
      <c r="B448" s="4"/>
      <c r="C448" s="432"/>
      <c r="D448" s="4"/>
      <c r="E448" s="4"/>
      <c r="F448" s="4"/>
      <c r="G448" s="4"/>
      <c r="H448" s="4"/>
      <c r="I448" s="4"/>
      <c r="J448" s="4"/>
      <c r="K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2:25">
      <c r="B449" s="4"/>
      <c r="C449" s="432"/>
      <c r="D449" s="4"/>
      <c r="E449" s="4"/>
      <c r="F449" s="4"/>
      <c r="G449" s="4"/>
      <c r="H449" s="4"/>
      <c r="I449" s="4"/>
      <c r="J449" s="4"/>
      <c r="K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2:25">
      <c r="B450" s="4"/>
      <c r="C450" s="432"/>
      <c r="D450" s="4"/>
      <c r="E450" s="4"/>
      <c r="F450" s="4"/>
      <c r="G450" s="4"/>
      <c r="H450" s="4"/>
      <c r="I450" s="4"/>
      <c r="J450" s="4"/>
      <c r="K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2:25">
      <c r="B451" s="4"/>
      <c r="C451" s="432"/>
      <c r="D451" s="4"/>
      <c r="E451" s="4"/>
      <c r="F451" s="4"/>
      <c r="G451" s="4"/>
      <c r="H451" s="4"/>
      <c r="I451" s="4"/>
      <c r="J451" s="4"/>
      <c r="K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2:25">
      <c r="B452" s="4"/>
      <c r="C452" s="432"/>
      <c r="D452" s="4"/>
      <c r="E452" s="4"/>
      <c r="F452" s="4"/>
      <c r="G452" s="4"/>
      <c r="H452" s="4"/>
      <c r="I452" s="4"/>
      <c r="J452" s="4"/>
      <c r="K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2:25">
      <c r="B453" s="4"/>
      <c r="C453" s="432"/>
      <c r="D453" s="4"/>
      <c r="E453" s="4"/>
      <c r="F453" s="4"/>
      <c r="G453" s="4"/>
      <c r="H453" s="4"/>
      <c r="I453" s="4"/>
      <c r="J453" s="4"/>
      <c r="K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2:25">
      <c r="B454" s="4"/>
      <c r="C454" s="432"/>
      <c r="D454" s="4"/>
      <c r="E454" s="4"/>
      <c r="F454" s="4"/>
      <c r="G454" s="4"/>
      <c r="H454" s="4"/>
      <c r="I454" s="4"/>
      <c r="J454" s="4"/>
      <c r="K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2:25">
      <c r="B455" s="4"/>
      <c r="C455" s="432"/>
      <c r="D455" s="4"/>
      <c r="E455" s="4"/>
      <c r="F455" s="4"/>
      <c r="G455" s="4"/>
      <c r="H455" s="4"/>
      <c r="I455" s="4"/>
      <c r="J455" s="4"/>
      <c r="K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2:25">
      <c r="B456" s="4"/>
      <c r="C456" s="432"/>
      <c r="D456" s="4"/>
      <c r="E456" s="4"/>
      <c r="F456" s="4"/>
      <c r="G456" s="4"/>
      <c r="H456" s="4"/>
      <c r="I456" s="4"/>
      <c r="J456" s="4"/>
      <c r="K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2:25">
      <c r="B457" s="4"/>
      <c r="C457" s="432"/>
      <c r="D457" s="4"/>
      <c r="E457" s="4"/>
      <c r="F457" s="4"/>
      <c r="G457" s="4"/>
      <c r="H457" s="4"/>
      <c r="I457" s="4"/>
      <c r="J457" s="4"/>
      <c r="K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2:25">
      <c r="B458" s="4"/>
      <c r="C458" s="432"/>
      <c r="D458" s="4"/>
      <c r="E458" s="4"/>
      <c r="F458" s="4"/>
      <c r="G458" s="4"/>
      <c r="H458" s="4"/>
      <c r="I458" s="4"/>
      <c r="J458" s="4"/>
      <c r="K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2:25">
      <c r="B459" s="4"/>
      <c r="C459" s="432"/>
      <c r="D459" s="4"/>
      <c r="E459" s="4"/>
      <c r="F459" s="4"/>
      <c r="G459" s="4"/>
      <c r="H459" s="4"/>
      <c r="I459" s="4"/>
      <c r="J459" s="4"/>
      <c r="K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2:25">
      <c r="B460" s="4"/>
      <c r="C460" s="432"/>
      <c r="D460" s="4"/>
      <c r="E460" s="4"/>
      <c r="F460" s="4"/>
      <c r="G460" s="4"/>
      <c r="H460" s="4"/>
      <c r="I460" s="4"/>
      <c r="J460" s="4"/>
      <c r="K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2:25">
      <c r="B461" s="4"/>
      <c r="C461" s="432"/>
      <c r="D461" s="4"/>
      <c r="E461" s="4"/>
      <c r="F461" s="4"/>
      <c r="G461" s="4"/>
      <c r="H461" s="4"/>
      <c r="I461" s="4"/>
      <c r="J461" s="4"/>
      <c r="K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2:25">
      <c r="B462" s="4"/>
      <c r="C462" s="432"/>
      <c r="D462" s="4"/>
      <c r="E462" s="4"/>
      <c r="F462" s="4"/>
      <c r="G462" s="4"/>
      <c r="H462" s="4"/>
      <c r="I462" s="4"/>
      <c r="J462" s="4"/>
      <c r="K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2:25">
      <c r="B463" s="4"/>
      <c r="C463" s="432"/>
      <c r="D463" s="4"/>
      <c r="E463" s="4"/>
      <c r="F463" s="4"/>
      <c r="G463" s="4"/>
      <c r="H463" s="4"/>
      <c r="I463" s="4"/>
      <c r="J463" s="4"/>
      <c r="K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2:25">
      <c r="B464" s="4"/>
      <c r="C464" s="432"/>
      <c r="D464" s="4"/>
      <c r="E464" s="4"/>
      <c r="F464" s="4"/>
      <c r="G464" s="4"/>
      <c r="H464" s="4"/>
      <c r="I464" s="4"/>
      <c r="J464" s="4"/>
      <c r="K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2:25">
      <c r="B465" s="4"/>
      <c r="C465" s="432"/>
      <c r="D465" s="4"/>
      <c r="E465" s="4"/>
      <c r="F465" s="4"/>
      <c r="G465" s="4"/>
      <c r="H465" s="4"/>
      <c r="I465" s="4"/>
      <c r="J465" s="4"/>
      <c r="K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2:25">
      <c r="B466" s="4"/>
      <c r="C466" s="432"/>
      <c r="D466" s="4"/>
      <c r="E466" s="4"/>
      <c r="F466" s="4"/>
      <c r="G466" s="4"/>
      <c r="H466" s="4"/>
      <c r="I466" s="4"/>
      <c r="J466" s="4"/>
      <c r="K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2:25">
      <c r="B467" s="4"/>
      <c r="C467" s="432"/>
      <c r="D467" s="4"/>
      <c r="E467" s="4"/>
      <c r="F467" s="4"/>
      <c r="G467" s="4"/>
      <c r="H467" s="4"/>
      <c r="I467" s="4"/>
      <c r="J467" s="4"/>
      <c r="K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2:25">
      <c r="B468" s="4"/>
      <c r="C468" s="432"/>
      <c r="D468" s="4"/>
      <c r="E468" s="4"/>
      <c r="F468" s="4"/>
      <c r="G468" s="4"/>
      <c r="H468" s="4"/>
      <c r="I468" s="4"/>
      <c r="J468" s="4"/>
      <c r="K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2:25">
      <c r="B469" s="4"/>
      <c r="C469" s="432"/>
      <c r="D469" s="4"/>
      <c r="E469" s="4"/>
      <c r="F469" s="4"/>
      <c r="G469" s="4"/>
      <c r="H469" s="4"/>
      <c r="I469" s="4"/>
      <c r="J469" s="4"/>
      <c r="K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2:25">
      <c r="B470" s="4"/>
      <c r="C470" s="432"/>
      <c r="D470" s="4"/>
      <c r="E470" s="4"/>
      <c r="F470" s="4"/>
      <c r="G470" s="4"/>
      <c r="H470" s="4"/>
      <c r="I470" s="4"/>
      <c r="J470" s="4"/>
      <c r="K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2:25">
      <c r="B471" s="4"/>
      <c r="C471" s="432"/>
      <c r="D471" s="4"/>
      <c r="E471" s="4"/>
      <c r="F471" s="4"/>
      <c r="G471" s="4"/>
      <c r="H471" s="4"/>
      <c r="I471" s="4"/>
      <c r="J471" s="4"/>
      <c r="K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2:25">
      <c r="B472" s="4"/>
      <c r="C472" s="432"/>
      <c r="D472" s="4"/>
      <c r="E472" s="4"/>
      <c r="F472" s="4"/>
      <c r="G472" s="4"/>
      <c r="H472" s="4"/>
      <c r="I472" s="4"/>
      <c r="J472" s="4"/>
      <c r="K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2:25">
      <c r="B473" s="4"/>
      <c r="C473" s="432"/>
      <c r="D473" s="4"/>
      <c r="E473" s="4"/>
      <c r="F473" s="4"/>
      <c r="G473" s="4"/>
      <c r="H473" s="4"/>
      <c r="I473" s="4"/>
      <c r="J473" s="4"/>
      <c r="K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2:25">
      <c r="B474" s="4"/>
      <c r="C474" s="432"/>
      <c r="D474" s="4"/>
      <c r="E474" s="4"/>
      <c r="F474" s="4"/>
      <c r="G474" s="4"/>
      <c r="H474" s="4"/>
      <c r="I474" s="4"/>
      <c r="J474" s="4"/>
      <c r="K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2:25">
      <c r="B475" s="4"/>
      <c r="C475" s="432"/>
      <c r="D475" s="4"/>
      <c r="E475" s="4"/>
      <c r="F475" s="4"/>
      <c r="G475" s="4"/>
      <c r="H475" s="4"/>
      <c r="I475" s="4"/>
      <c r="J475" s="4"/>
      <c r="K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2:25">
      <c r="B476" s="4"/>
      <c r="C476" s="432"/>
      <c r="D476" s="4"/>
      <c r="E476" s="4"/>
      <c r="F476" s="4"/>
      <c r="G476" s="4"/>
      <c r="H476" s="4"/>
      <c r="I476" s="4"/>
      <c r="J476" s="4"/>
      <c r="K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2:25">
      <c r="B477" s="4"/>
      <c r="C477" s="432"/>
      <c r="D477" s="4"/>
      <c r="E477" s="4"/>
      <c r="F477" s="4"/>
      <c r="G477" s="4"/>
      <c r="H477" s="4"/>
      <c r="I477" s="4"/>
      <c r="J477" s="4"/>
      <c r="K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2:25">
      <c r="B478" s="4"/>
      <c r="C478" s="432"/>
      <c r="D478" s="4"/>
      <c r="E478" s="4"/>
      <c r="F478" s="4"/>
      <c r="G478" s="4"/>
      <c r="H478" s="4"/>
      <c r="I478" s="4"/>
      <c r="J478" s="4"/>
      <c r="K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2:25">
      <c r="B479" s="4"/>
      <c r="C479" s="432"/>
      <c r="D479" s="4"/>
      <c r="E479" s="4"/>
      <c r="F479" s="4"/>
      <c r="G479" s="4"/>
      <c r="H479" s="4"/>
      <c r="I479" s="4"/>
      <c r="J479" s="4"/>
      <c r="K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2:25">
      <c r="B480" s="4"/>
      <c r="C480" s="432"/>
      <c r="D480" s="4"/>
      <c r="E480" s="4"/>
      <c r="F480" s="4"/>
      <c r="G480" s="4"/>
      <c r="H480" s="4"/>
      <c r="I480" s="4"/>
      <c r="J480" s="4"/>
      <c r="K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2:25">
      <c r="B481" s="4"/>
      <c r="C481" s="432"/>
      <c r="D481" s="4"/>
      <c r="E481" s="4"/>
      <c r="F481" s="4"/>
      <c r="G481" s="4"/>
      <c r="H481" s="4"/>
      <c r="I481" s="4"/>
      <c r="J481" s="4"/>
      <c r="K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2:25">
      <c r="B482" s="4"/>
      <c r="C482" s="432"/>
      <c r="D482" s="4"/>
      <c r="E482" s="4"/>
      <c r="F482" s="4"/>
      <c r="G482" s="4"/>
      <c r="H482" s="4"/>
      <c r="I482" s="4"/>
      <c r="J482" s="4"/>
      <c r="K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2:25">
      <c r="B483" s="4"/>
      <c r="C483" s="432"/>
      <c r="D483" s="4"/>
      <c r="E483" s="4"/>
      <c r="F483" s="4"/>
      <c r="G483" s="4"/>
      <c r="H483" s="4"/>
      <c r="I483" s="4"/>
      <c r="J483" s="4"/>
      <c r="K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2:25">
      <c r="B484" s="4"/>
      <c r="C484" s="432"/>
      <c r="D484" s="4"/>
      <c r="E484" s="4"/>
      <c r="F484" s="4"/>
      <c r="G484" s="4"/>
      <c r="H484" s="4"/>
      <c r="I484" s="4"/>
      <c r="J484" s="4"/>
      <c r="K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2:25">
      <c r="B485" s="4"/>
      <c r="C485" s="432"/>
      <c r="D485" s="4"/>
      <c r="E485" s="4"/>
      <c r="F485" s="4"/>
      <c r="G485" s="4"/>
      <c r="H485" s="4"/>
      <c r="I485" s="4"/>
      <c r="J485" s="4"/>
      <c r="K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2:25">
      <c r="B486" s="4"/>
      <c r="C486" s="432"/>
      <c r="D486" s="4"/>
      <c r="E486" s="4"/>
      <c r="F486" s="4"/>
      <c r="G486" s="4"/>
      <c r="H486" s="4"/>
      <c r="I486" s="4"/>
      <c r="J486" s="4"/>
      <c r="K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2:25">
      <c r="B487" s="4"/>
      <c r="C487" s="432"/>
      <c r="D487" s="4"/>
      <c r="E487" s="4"/>
      <c r="F487" s="4"/>
      <c r="G487" s="4"/>
      <c r="H487" s="4"/>
      <c r="I487" s="4"/>
      <c r="J487" s="4"/>
      <c r="K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2:25">
      <c r="B488" s="4"/>
      <c r="C488" s="432"/>
      <c r="D488" s="4"/>
      <c r="E488" s="4"/>
      <c r="F488" s="4"/>
      <c r="G488" s="4"/>
      <c r="H488" s="4"/>
      <c r="I488" s="4"/>
      <c r="J488" s="4"/>
      <c r="K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2:25">
      <c r="B489" s="4"/>
      <c r="C489" s="432"/>
      <c r="D489" s="4"/>
      <c r="E489" s="4"/>
      <c r="F489" s="4"/>
      <c r="G489" s="4"/>
      <c r="H489" s="4"/>
      <c r="I489" s="4"/>
      <c r="J489" s="4"/>
      <c r="K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2:25">
      <c r="B490" s="4"/>
      <c r="C490" s="432"/>
      <c r="D490" s="4"/>
      <c r="E490" s="4"/>
      <c r="F490" s="4"/>
      <c r="G490" s="4"/>
      <c r="H490" s="4"/>
      <c r="I490" s="4"/>
      <c r="J490" s="4"/>
      <c r="K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2:25">
      <c r="B491" s="4"/>
      <c r="C491" s="432"/>
      <c r="D491" s="4"/>
      <c r="E491" s="4"/>
      <c r="F491" s="4"/>
      <c r="G491" s="4"/>
      <c r="H491" s="4"/>
      <c r="I491" s="4"/>
      <c r="J491" s="4"/>
      <c r="K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2:25">
      <c r="B492" s="4"/>
      <c r="C492" s="432"/>
      <c r="D492" s="4"/>
      <c r="E492" s="4"/>
      <c r="F492" s="4"/>
      <c r="G492" s="4"/>
      <c r="H492" s="4"/>
      <c r="I492" s="4"/>
      <c r="J492" s="4"/>
      <c r="K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2:25">
      <c r="B493" s="4"/>
      <c r="C493" s="432"/>
      <c r="D493" s="4"/>
      <c r="E493" s="4"/>
      <c r="F493" s="4"/>
      <c r="G493" s="4"/>
      <c r="H493" s="4"/>
      <c r="I493" s="4"/>
      <c r="J493" s="4"/>
      <c r="K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2:25">
      <c r="B494" s="4"/>
      <c r="C494" s="432"/>
      <c r="D494" s="4"/>
      <c r="E494" s="4"/>
      <c r="F494" s="4"/>
      <c r="G494" s="4"/>
      <c r="H494" s="4"/>
      <c r="I494" s="4"/>
      <c r="J494" s="4"/>
      <c r="K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2:25">
      <c r="B495" s="4"/>
      <c r="C495" s="432"/>
      <c r="D495" s="4"/>
      <c r="E495" s="4"/>
      <c r="F495" s="4"/>
      <c r="G495" s="4"/>
      <c r="H495" s="4"/>
      <c r="I495" s="4"/>
      <c r="J495" s="4"/>
      <c r="K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2:25">
      <c r="B496" s="4"/>
      <c r="C496" s="432"/>
      <c r="D496" s="4"/>
      <c r="E496" s="4"/>
      <c r="F496" s="4"/>
      <c r="G496" s="4"/>
      <c r="H496" s="4"/>
      <c r="I496" s="4"/>
      <c r="J496" s="4"/>
      <c r="K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2:25">
      <c r="B497" s="4"/>
      <c r="C497" s="432"/>
      <c r="D497" s="4"/>
      <c r="E497" s="4"/>
      <c r="F497" s="4"/>
      <c r="G497" s="4"/>
      <c r="H497" s="4"/>
      <c r="I497" s="4"/>
      <c r="J497" s="4"/>
      <c r="K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2:25">
      <c r="B498" s="4"/>
      <c r="C498" s="432"/>
      <c r="D498" s="4"/>
      <c r="E498" s="4"/>
      <c r="F498" s="4"/>
      <c r="G498" s="4"/>
      <c r="H498" s="4"/>
      <c r="I498" s="4"/>
      <c r="J498" s="4"/>
      <c r="K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2:25">
      <c r="B499" s="4"/>
      <c r="C499" s="432"/>
      <c r="D499" s="4"/>
      <c r="E499" s="4"/>
      <c r="F499" s="4"/>
      <c r="G499" s="4"/>
      <c r="H499" s="4"/>
      <c r="I499" s="4"/>
      <c r="J499" s="4"/>
      <c r="K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2:25">
      <c r="B500" s="4"/>
      <c r="C500" s="432"/>
      <c r="D500" s="4"/>
      <c r="E500" s="4"/>
      <c r="F500" s="4"/>
      <c r="G500" s="4"/>
      <c r="H500" s="4"/>
      <c r="I500" s="4"/>
      <c r="J500" s="4"/>
      <c r="K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2:25">
      <c r="B501" s="4"/>
      <c r="C501" s="432"/>
      <c r="D501" s="4"/>
      <c r="E501" s="4"/>
      <c r="F501" s="4"/>
      <c r="G501" s="4"/>
      <c r="H501" s="4"/>
      <c r="I501" s="4"/>
      <c r="J501" s="4"/>
      <c r="K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2:25">
      <c r="B502" s="4"/>
      <c r="C502" s="432"/>
      <c r="D502" s="4"/>
      <c r="E502" s="4"/>
      <c r="F502" s="4"/>
      <c r="G502" s="4"/>
      <c r="H502" s="4"/>
      <c r="I502" s="4"/>
      <c r="J502" s="4"/>
      <c r="K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2:25">
      <c r="B503" s="4"/>
      <c r="C503" s="432"/>
      <c r="D503" s="4"/>
      <c r="E503" s="4"/>
      <c r="F503" s="4"/>
      <c r="G503" s="4"/>
      <c r="H503" s="4"/>
      <c r="I503" s="4"/>
      <c r="J503" s="4"/>
      <c r="K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2:25">
      <c r="B504" s="4"/>
      <c r="C504" s="432"/>
      <c r="D504" s="4"/>
      <c r="E504" s="4"/>
      <c r="F504" s="4"/>
      <c r="G504" s="4"/>
      <c r="H504" s="4"/>
      <c r="I504" s="4"/>
      <c r="J504" s="4"/>
      <c r="K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2:25">
      <c r="B505" s="4"/>
      <c r="C505" s="432"/>
      <c r="D505" s="4"/>
      <c r="E505" s="4"/>
      <c r="F505" s="4"/>
      <c r="G505" s="4"/>
      <c r="H505" s="4"/>
      <c r="I505" s="4"/>
      <c r="J505" s="4"/>
      <c r="K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2:25">
      <c r="B506" s="4"/>
      <c r="C506" s="432"/>
      <c r="D506" s="4"/>
      <c r="E506" s="4"/>
      <c r="F506" s="4"/>
      <c r="G506" s="4"/>
      <c r="H506" s="4"/>
      <c r="I506" s="4"/>
      <c r="J506" s="4"/>
      <c r="K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2:25">
      <c r="B507" s="4"/>
      <c r="C507" s="432"/>
      <c r="D507" s="4"/>
      <c r="E507" s="4"/>
      <c r="F507" s="4"/>
      <c r="G507" s="4"/>
      <c r="H507" s="4"/>
      <c r="I507" s="4"/>
      <c r="J507" s="4"/>
      <c r="K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2:25">
      <c r="B508" s="4"/>
      <c r="C508" s="432"/>
      <c r="D508" s="4"/>
      <c r="E508" s="4"/>
      <c r="F508" s="4"/>
      <c r="G508" s="4"/>
      <c r="H508" s="4"/>
      <c r="I508" s="4"/>
      <c r="J508" s="4"/>
      <c r="K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2:25">
      <c r="B509" s="4"/>
      <c r="C509" s="432"/>
      <c r="D509" s="4"/>
      <c r="E509" s="4"/>
      <c r="F509" s="4"/>
      <c r="G509" s="4"/>
      <c r="H509" s="4"/>
      <c r="I509" s="4"/>
      <c r="J509" s="4"/>
      <c r="K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2:25">
      <c r="B510" s="4"/>
      <c r="C510" s="432"/>
      <c r="D510" s="4"/>
      <c r="E510" s="4"/>
      <c r="F510" s="4"/>
      <c r="G510" s="4"/>
      <c r="H510" s="4"/>
      <c r="I510" s="4"/>
      <c r="J510" s="4"/>
      <c r="K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2:25">
      <c r="B511" s="4"/>
      <c r="C511" s="432"/>
      <c r="D511" s="4"/>
      <c r="E511" s="4"/>
      <c r="F511" s="4"/>
      <c r="G511" s="4"/>
      <c r="H511" s="4"/>
      <c r="I511" s="4"/>
      <c r="J511" s="4"/>
      <c r="K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2:25">
      <c r="B512" s="4"/>
      <c r="C512" s="432"/>
      <c r="D512" s="4"/>
      <c r="E512" s="4"/>
      <c r="F512" s="4"/>
      <c r="G512" s="4"/>
      <c r="H512" s="4"/>
      <c r="I512" s="4"/>
      <c r="J512" s="4"/>
      <c r="K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2:25">
      <c r="B513" s="4"/>
      <c r="C513" s="432"/>
      <c r="D513" s="4"/>
      <c r="E513" s="4"/>
      <c r="F513" s="4"/>
      <c r="G513" s="4"/>
      <c r="H513" s="4"/>
      <c r="I513" s="4"/>
      <c r="J513" s="4"/>
      <c r="K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2:25">
      <c r="B514" s="4"/>
      <c r="C514" s="432"/>
      <c r="D514" s="4"/>
      <c r="E514" s="4"/>
      <c r="F514" s="4"/>
      <c r="G514" s="4"/>
      <c r="H514" s="4"/>
      <c r="I514" s="4"/>
      <c r="J514" s="4"/>
      <c r="K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2:25">
      <c r="B515" s="4"/>
      <c r="C515" s="432"/>
      <c r="D515" s="4"/>
      <c r="E515" s="4"/>
      <c r="F515" s="4"/>
      <c r="G515" s="4"/>
      <c r="H515" s="4"/>
      <c r="I515" s="4"/>
      <c r="J515" s="4"/>
      <c r="K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2:25">
      <c r="B516" s="4"/>
      <c r="C516" s="432"/>
      <c r="D516" s="4"/>
      <c r="E516" s="4"/>
      <c r="F516" s="4"/>
      <c r="G516" s="4"/>
      <c r="H516" s="4"/>
      <c r="I516" s="4"/>
      <c r="J516" s="4"/>
      <c r="K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2:25">
      <c r="B517" s="4"/>
      <c r="C517" s="432"/>
      <c r="D517" s="4"/>
      <c r="E517" s="4"/>
      <c r="F517" s="4"/>
      <c r="G517" s="4"/>
      <c r="H517" s="4"/>
      <c r="I517" s="4"/>
      <c r="J517" s="4"/>
      <c r="K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2:25">
      <c r="B518" s="4"/>
      <c r="C518" s="432"/>
      <c r="D518" s="4"/>
      <c r="E518" s="4"/>
      <c r="F518" s="4"/>
      <c r="G518" s="4"/>
      <c r="H518" s="4"/>
      <c r="I518" s="4"/>
      <c r="J518" s="4"/>
      <c r="K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2:25">
      <c r="B519" s="4"/>
      <c r="C519" s="432"/>
      <c r="D519" s="4"/>
      <c r="E519" s="4"/>
      <c r="F519" s="4"/>
      <c r="G519" s="4"/>
      <c r="H519" s="4"/>
      <c r="I519" s="4"/>
      <c r="J519" s="4"/>
      <c r="K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2:25">
      <c r="B520" s="4"/>
      <c r="C520" s="432"/>
      <c r="D520" s="4"/>
      <c r="E520" s="4"/>
      <c r="F520" s="4"/>
      <c r="G520" s="4"/>
      <c r="H520" s="4"/>
      <c r="I520" s="4"/>
      <c r="J520" s="4"/>
      <c r="K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2:25">
      <c r="B521" s="4"/>
      <c r="C521" s="432"/>
      <c r="D521" s="4"/>
      <c r="E521" s="4"/>
      <c r="F521" s="4"/>
      <c r="G521" s="4"/>
      <c r="H521" s="4"/>
      <c r="I521" s="4"/>
      <c r="J521" s="4"/>
      <c r="K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2:25">
      <c r="B522" s="4"/>
      <c r="C522" s="432"/>
      <c r="D522" s="4"/>
      <c r="E522" s="4"/>
      <c r="F522" s="4"/>
      <c r="G522" s="4"/>
      <c r="H522" s="4"/>
      <c r="I522" s="4"/>
      <c r="J522" s="4"/>
      <c r="K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2:25">
      <c r="B523" s="4"/>
      <c r="C523" s="432"/>
      <c r="D523" s="4"/>
      <c r="E523" s="4"/>
      <c r="F523" s="4"/>
      <c r="G523" s="4"/>
      <c r="H523" s="4"/>
      <c r="I523" s="4"/>
      <c r="J523" s="4"/>
      <c r="K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2:25">
      <c r="B524" s="4"/>
      <c r="C524" s="432"/>
      <c r="D524" s="4"/>
      <c r="E524" s="4"/>
      <c r="F524" s="4"/>
      <c r="G524" s="4"/>
      <c r="H524" s="4"/>
      <c r="I524" s="4"/>
      <c r="J524" s="4"/>
      <c r="K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2:25">
      <c r="B525" s="4"/>
      <c r="C525" s="432"/>
      <c r="D525" s="4"/>
      <c r="E525" s="4"/>
      <c r="F525" s="4"/>
      <c r="G525" s="4"/>
      <c r="H525" s="4"/>
      <c r="I525" s="4"/>
      <c r="J525" s="4"/>
      <c r="K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2:25">
      <c r="B526" s="4"/>
      <c r="C526" s="432"/>
      <c r="D526" s="4"/>
      <c r="E526" s="4"/>
      <c r="F526" s="4"/>
      <c r="G526" s="4"/>
      <c r="H526" s="4"/>
      <c r="I526" s="4"/>
      <c r="J526" s="4"/>
      <c r="K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2:25">
      <c r="B527" s="4"/>
      <c r="C527" s="432"/>
      <c r="D527" s="4"/>
      <c r="E527" s="4"/>
      <c r="F527" s="4"/>
      <c r="G527" s="4"/>
      <c r="H527" s="4"/>
      <c r="I527" s="4"/>
      <c r="J527" s="4"/>
      <c r="K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2:25">
      <c r="B528" s="4"/>
      <c r="C528" s="432"/>
      <c r="D528" s="4"/>
      <c r="E528" s="4"/>
      <c r="F528" s="4"/>
      <c r="G528" s="4"/>
      <c r="H528" s="4"/>
      <c r="I528" s="4"/>
      <c r="J528" s="4"/>
      <c r="K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2:25">
      <c r="B529" s="4"/>
      <c r="C529" s="432"/>
      <c r="D529" s="4"/>
      <c r="E529" s="4"/>
      <c r="F529" s="4"/>
      <c r="G529" s="4"/>
      <c r="H529" s="4"/>
      <c r="I529" s="4"/>
      <c r="J529" s="4"/>
      <c r="K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2:25">
      <c r="B530" s="4"/>
      <c r="C530" s="432"/>
      <c r="D530" s="4"/>
      <c r="E530" s="4"/>
      <c r="F530" s="4"/>
      <c r="G530" s="4"/>
      <c r="H530" s="4"/>
      <c r="I530" s="4"/>
      <c r="J530" s="4"/>
      <c r="K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2:25">
      <c r="B531" s="4"/>
      <c r="C531" s="432"/>
      <c r="D531" s="4"/>
      <c r="E531" s="4"/>
      <c r="F531" s="4"/>
      <c r="G531" s="4"/>
      <c r="H531" s="4"/>
      <c r="I531" s="4"/>
      <c r="J531" s="4"/>
      <c r="K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2:25">
      <c r="B532" s="4"/>
      <c r="C532" s="432"/>
      <c r="D532" s="4"/>
      <c r="E532" s="4"/>
      <c r="F532" s="4"/>
      <c r="G532" s="4"/>
      <c r="H532" s="4"/>
      <c r="I532" s="4"/>
      <c r="J532" s="4"/>
      <c r="K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2:25">
      <c r="B533" s="4"/>
      <c r="C533" s="432"/>
      <c r="D533" s="4"/>
      <c r="E533" s="4"/>
      <c r="F533" s="4"/>
      <c r="G533" s="4"/>
      <c r="H533" s="4"/>
      <c r="I533" s="4"/>
      <c r="J533" s="4"/>
      <c r="K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2:25">
      <c r="B534" s="4"/>
      <c r="C534" s="432"/>
      <c r="D534" s="4"/>
      <c r="E534" s="4"/>
      <c r="F534" s="4"/>
      <c r="G534" s="4"/>
      <c r="H534" s="4"/>
      <c r="I534" s="4"/>
      <c r="J534" s="4"/>
      <c r="K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2:25">
      <c r="B535" s="4"/>
      <c r="C535" s="432"/>
      <c r="D535" s="4"/>
      <c r="E535" s="4"/>
      <c r="F535" s="4"/>
      <c r="G535" s="4"/>
      <c r="H535" s="4"/>
      <c r="I535" s="4"/>
      <c r="J535" s="4"/>
      <c r="K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2:25">
      <c r="B536" s="4"/>
      <c r="C536" s="432"/>
      <c r="D536" s="4"/>
      <c r="E536" s="4"/>
      <c r="F536" s="4"/>
      <c r="G536" s="4"/>
      <c r="H536" s="4"/>
      <c r="I536" s="4"/>
      <c r="J536" s="4"/>
      <c r="K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2:25">
      <c r="B537" s="4"/>
      <c r="C537" s="432"/>
      <c r="D537" s="4"/>
      <c r="E537" s="4"/>
      <c r="F537" s="4"/>
      <c r="G537" s="4"/>
      <c r="H537" s="4"/>
      <c r="I537" s="4"/>
      <c r="J537" s="4"/>
      <c r="K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2:25">
      <c r="B538" s="4"/>
      <c r="C538" s="432"/>
      <c r="D538" s="4"/>
      <c r="E538" s="4"/>
      <c r="F538" s="4"/>
      <c r="G538" s="4"/>
      <c r="H538" s="4"/>
      <c r="I538" s="4"/>
      <c r="J538" s="4"/>
      <c r="K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2:25">
      <c r="B539" s="4"/>
      <c r="C539" s="432"/>
      <c r="D539" s="4"/>
      <c r="E539" s="4"/>
      <c r="F539" s="4"/>
      <c r="G539" s="4"/>
      <c r="H539" s="4"/>
      <c r="I539" s="4"/>
      <c r="J539" s="4"/>
      <c r="K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2:25">
      <c r="B540" s="4"/>
      <c r="C540" s="432"/>
      <c r="D540" s="4"/>
      <c r="E540" s="4"/>
      <c r="F540" s="4"/>
      <c r="G540" s="4"/>
      <c r="H540" s="4"/>
      <c r="I540" s="4"/>
      <c r="J540" s="4"/>
      <c r="K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2:25">
      <c r="B541" s="4"/>
      <c r="C541" s="432"/>
      <c r="D541" s="4"/>
      <c r="E541" s="4"/>
      <c r="F541" s="4"/>
      <c r="G541" s="4"/>
      <c r="H541" s="4"/>
      <c r="I541" s="4"/>
      <c r="J541" s="4"/>
      <c r="K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2:25">
      <c r="B542" s="4"/>
      <c r="C542" s="432"/>
      <c r="D542" s="4"/>
      <c r="E542" s="4"/>
      <c r="F542" s="4"/>
      <c r="G542" s="4"/>
      <c r="H542" s="4"/>
      <c r="I542" s="4"/>
      <c r="J542" s="4"/>
      <c r="K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2:25">
      <c r="B543" s="4"/>
      <c r="C543" s="432"/>
      <c r="D543" s="4"/>
      <c r="E543" s="4"/>
      <c r="F543" s="4"/>
      <c r="G543" s="4"/>
      <c r="H543" s="4"/>
      <c r="I543" s="4"/>
      <c r="J543" s="4"/>
      <c r="K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2:25">
      <c r="B544" s="4"/>
      <c r="C544" s="432"/>
      <c r="D544" s="4"/>
      <c r="E544" s="4"/>
      <c r="F544" s="4"/>
      <c r="G544" s="4"/>
      <c r="H544" s="4"/>
      <c r="I544" s="4"/>
      <c r="J544" s="4"/>
      <c r="K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2:25">
      <c r="B545" s="4"/>
      <c r="C545" s="432"/>
      <c r="D545" s="4"/>
      <c r="E545" s="4"/>
      <c r="F545" s="4"/>
      <c r="G545" s="4"/>
      <c r="H545" s="4"/>
      <c r="I545" s="4"/>
      <c r="J545" s="4"/>
      <c r="K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2:25">
      <c r="B546" s="4"/>
      <c r="C546" s="432"/>
      <c r="D546" s="4"/>
      <c r="E546" s="4"/>
      <c r="F546" s="4"/>
      <c r="G546" s="4"/>
      <c r="H546" s="4"/>
      <c r="I546" s="4"/>
      <c r="J546" s="4"/>
      <c r="K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2:25">
      <c r="B547" s="4"/>
      <c r="C547" s="432"/>
      <c r="D547" s="4"/>
      <c r="E547" s="4"/>
      <c r="F547" s="4"/>
      <c r="G547" s="4"/>
      <c r="H547" s="4"/>
      <c r="I547" s="4"/>
      <c r="J547" s="4"/>
      <c r="K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2:25">
      <c r="B548" s="4"/>
      <c r="C548" s="432"/>
      <c r="D548" s="4"/>
      <c r="E548" s="4"/>
      <c r="F548" s="4"/>
      <c r="G548" s="4"/>
      <c r="H548" s="4"/>
      <c r="I548" s="4"/>
      <c r="J548" s="4"/>
      <c r="K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2:25">
      <c r="B549" s="4"/>
      <c r="C549" s="432"/>
      <c r="D549" s="4"/>
      <c r="E549" s="4"/>
      <c r="F549" s="4"/>
      <c r="G549" s="4"/>
      <c r="H549" s="4"/>
      <c r="I549" s="4"/>
      <c r="J549" s="4"/>
      <c r="K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2:25">
      <c r="B550" s="4"/>
      <c r="C550" s="432"/>
      <c r="D550" s="4"/>
      <c r="E550" s="4"/>
      <c r="F550" s="4"/>
      <c r="G550" s="4"/>
      <c r="H550" s="4"/>
      <c r="I550" s="4"/>
      <c r="J550" s="4"/>
      <c r="K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2:25">
      <c r="B551" s="4"/>
      <c r="C551" s="432"/>
      <c r="D551" s="4"/>
      <c r="E551" s="4"/>
      <c r="F551" s="4"/>
      <c r="G551" s="4"/>
      <c r="H551" s="4"/>
      <c r="I551" s="4"/>
      <c r="J551" s="4"/>
      <c r="K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2:25">
      <c r="B552" s="4"/>
      <c r="C552" s="432"/>
      <c r="D552" s="4"/>
      <c r="E552" s="4"/>
      <c r="F552" s="4"/>
      <c r="G552" s="4"/>
      <c r="H552" s="4"/>
      <c r="I552" s="4"/>
      <c r="J552" s="4"/>
      <c r="K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2:25">
      <c r="B553" s="4"/>
      <c r="C553" s="432"/>
      <c r="D553" s="4"/>
      <c r="E553" s="4"/>
      <c r="F553" s="4"/>
      <c r="G553" s="4"/>
      <c r="H553" s="4"/>
      <c r="I553" s="4"/>
      <c r="J553" s="4"/>
      <c r="K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2:25">
      <c r="B554" s="4"/>
      <c r="C554" s="432"/>
      <c r="D554" s="4"/>
      <c r="E554" s="4"/>
      <c r="F554" s="4"/>
      <c r="G554" s="4"/>
      <c r="H554" s="4"/>
      <c r="I554" s="4"/>
      <c r="J554" s="4"/>
      <c r="K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2:25">
      <c r="B555" s="4"/>
      <c r="C555" s="432"/>
      <c r="D555" s="4"/>
      <c r="E555" s="4"/>
      <c r="F555" s="4"/>
      <c r="G555" s="4"/>
      <c r="H555" s="4"/>
      <c r="I555" s="4"/>
      <c r="J555" s="4"/>
      <c r="K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2:25">
      <c r="B556" s="4"/>
      <c r="C556" s="432"/>
      <c r="D556" s="4"/>
      <c r="E556" s="4"/>
      <c r="F556" s="4"/>
      <c r="G556" s="4"/>
      <c r="H556" s="4"/>
      <c r="I556" s="4"/>
      <c r="J556" s="4"/>
      <c r="K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2:25">
      <c r="B557" s="4"/>
      <c r="C557" s="432"/>
      <c r="D557" s="4"/>
      <c r="E557" s="4"/>
      <c r="F557" s="4"/>
      <c r="G557" s="4"/>
      <c r="H557" s="4"/>
      <c r="I557" s="4"/>
      <c r="J557" s="4"/>
      <c r="K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2:25">
      <c r="B558" s="4"/>
      <c r="C558" s="432"/>
      <c r="D558" s="4"/>
      <c r="E558" s="4"/>
      <c r="F558" s="4"/>
      <c r="G558" s="4"/>
      <c r="H558" s="4"/>
      <c r="I558" s="4"/>
      <c r="J558" s="4"/>
      <c r="K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2:25">
      <c r="B559" s="4"/>
      <c r="C559" s="432"/>
      <c r="D559" s="4"/>
      <c r="E559" s="4"/>
      <c r="F559" s="4"/>
      <c r="G559" s="4"/>
      <c r="H559" s="4"/>
      <c r="I559" s="4"/>
      <c r="J559" s="4"/>
      <c r="K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2:25">
      <c r="B560" s="4"/>
      <c r="C560" s="432"/>
      <c r="D560" s="4"/>
      <c r="E560" s="4"/>
      <c r="F560" s="4"/>
      <c r="G560" s="4"/>
      <c r="H560" s="4"/>
      <c r="I560" s="4"/>
      <c r="J560" s="4"/>
      <c r="K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2:25">
      <c r="B561" s="4"/>
      <c r="C561" s="432"/>
      <c r="D561" s="4"/>
      <c r="E561" s="4"/>
      <c r="F561" s="4"/>
      <c r="G561" s="4"/>
      <c r="H561" s="4"/>
      <c r="I561" s="4"/>
      <c r="J561" s="4"/>
      <c r="K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2:25">
      <c r="B562" s="4"/>
      <c r="C562" s="432"/>
      <c r="D562" s="4"/>
      <c r="E562" s="4"/>
      <c r="F562" s="4"/>
      <c r="G562" s="4"/>
      <c r="H562" s="4"/>
      <c r="I562" s="4"/>
      <c r="J562" s="4"/>
      <c r="K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2:25">
      <c r="B563" s="4"/>
      <c r="C563" s="432"/>
      <c r="D563" s="4"/>
      <c r="E563" s="4"/>
      <c r="F563" s="4"/>
      <c r="G563" s="4"/>
      <c r="H563" s="4"/>
      <c r="I563" s="4"/>
      <c r="J563" s="4"/>
      <c r="K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2:25">
      <c r="B564" s="4"/>
      <c r="C564" s="432"/>
      <c r="D564" s="4"/>
      <c r="E564" s="4"/>
      <c r="F564" s="4"/>
      <c r="G564" s="4"/>
      <c r="H564" s="4"/>
      <c r="I564" s="4"/>
      <c r="J564" s="4"/>
      <c r="K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2:25">
      <c r="B565" s="4"/>
      <c r="C565" s="432"/>
      <c r="D565" s="4"/>
      <c r="E565" s="4"/>
      <c r="F565" s="4"/>
      <c r="G565" s="4"/>
      <c r="H565" s="4"/>
      <c r="I565" s="4"/>
      <c r="J565" s="4"/>
      <c r="K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2:25">
      <c r="B566" s="4"/>
      <c r="C566" s="432"/>
      <c r="D566" s="4"/>
      <c r="E566" s="4"/>
      <c r="F566" s="4"/>
      <c r="G566" s="4"/>
      <c r="H566" s="4"/>
      <c r="I566" s="4"/>
      <c r="J566" s="4"/>
      <c r="K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2:25">
      <c r="B567" s="4"/>
      <c r="C567" s="432"/>
      <c r="D567" s="4"/>
      <c r="E567" s="4"/>
      <c r="F567" s="4"/>
      <c r="G567" s="4"/>
      <c r="H567" s="4"/>
      <c r="I567" s="4"/>
      <c r="J567" s="4"/>
      <c r="K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2:25">
      <c r="B568" s="4"/>
      <c r="C568" s="432"/>
      <c r="D568" s="4"/>
      <c r="E568" s="4"/>
      <c r="F568" s="4"/>
      <c r="G568" s="4"/>
      <c r="H568" s="4"/>
      <c r="I568" s="4"/>
      <c r="J568" s="4"/>
      <c r="K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2:25">
      <c r="B569" s="4"/>
      <c r="C569" s="432"/>
      <c r="D569" s="4"/>
      <c r="E569" s="4"/>
      <c r="F569" s="4"/>
      <c r="G569" s="4"/>
      <c r="H569" s="4"/>
      <c r="I569" s="4"/>
      <c r="J569" s="4"/>
      <c r="K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2:25">
      <c r="B570" s="4"/>
      <c r="C570" s="432"/>
      <c r="D570" s="4"/>
      <c r="E570" s="4"/>
      <c r="F570" s="4"/>
      <c r="G570" s="4"/>
      <c r="H570" s="4"/>
      <c r="I570" s="4"/>
      <c r="J570" s="4"/>
      <c r="K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2:25">
      <c r="B571" s="4"/>
      <c r="C571" s="432"/>
      <c r="D571" s="4"/>
      <c r="E571" s="4"/>
      <c r="F571" s="4"/>
      <c r="G571" s="4"/>
      <c r="H571" s="4"/>
      <c r="I571" s="4"/>
      <c r="J571" s="4"/>
      <c r="K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2:25">
      <c r="B572" s="4"/>
      <c r="C572" s="432"/>
      <c r="D572" s="4"/>
      <c r="E572" s="4"/>
      <c r="F572" s="4"/>
      <c r="G572" s="4"/>
      <c r="H572" s="4"/>
      <c r="I572" s="4"/>
      <c r="J572" s="4"/>
      <c r="K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2:25">
      <c r="B573" s="4"/>
      <c r="C573" s="432"/>
      <c r="D573" s="4"/>
      <c r="E573" s="4"/>
      <c r="F573" s="4"/>
      <c r="G573" s="4"/>
      <c r="H573" s="4"/>
      <c r="I573" s="4"/>
      <c r="J573" s="4"/>
      <c r="K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2:25">
      <c r="B574" s="4"/>
      <c r="C574" s="432"/>
      <c r="D574" s="4"/>
      <c r="E574" s="4"/>
      <c r="F574" s="4"/>
      <c r="G574" s="4"/>
      <c r="H574" s="4"/>
      <c r="I574" s="4"/>
      <c r="J574" s="4"/>
      <c r="K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2:25">
      <c r="B575" s="4"/>
      <c r="C575" s="432"/>
      <c r="D575" s="4"/>
      <c r="E575" s="4"/>
      <c r="F575" s="4"/>
      <c r="G575" s="4"/>
      <c r="H575" s="4"/>
      <c r="I575" s="4"/>
      <c r="J575" s="4"/>
      <c r="K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2:25">
      <c r="B576" s="4"/>
      <c r="C576" s="432"/>
      <c r="D576" s="4"/>
      <c r="E576" s="4"/>
      <c r="F576" s="4"/>
      <c r="G576" s="4"/>
      <c r="H576" s="4"/>
      <c r="I576" s="4"/>
      <c r="J576" s="4"/>
      <c r="K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2:25">
      <c r="B577" s="4"/>
      <c r="C577" s="432"/>
      <c r="D577" s="4"/>
      <c r="E577" s="4"/>
      <c r="F577" s="4"/>
      <c r="G577" s="4"/>
      <c r="H577" s="4"/>
      <c r="I577" s="4"/>
      <c r="J577" s="4"/>
      <c r="K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2:25">
      <c r="B578" s="4"/>
      <c r="C578" s="432"/>
      <c r="D578" s="4"/>
      <c r="E578" s="4"/>
      <c r="F578" s="4"/>
      <c r="G578" s="4"/>
      <c r="H578" s="4"/>
      <c r="I578" s="4"/>
      <c r="J578" s="4"/>
      <c r="K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2:25">
      <c r="B579" s="4"/>
      <c r="C579" s="432"/>
      <c r="D579" s="4"/>
      <c r="E579" s="4"/>
      <c r="F579" s="4"/>
      <c r="G579" s="4"/>
      <c r="H579" s="4"/>
      <c r="I579" s="4"/>
      <c r="J579" s="4"/>
      <c r="K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2:25">
      <c r="B580" s="4"/>
      <c r="C580" s="432"/>
      <c r="D580" s="4"/>
      <c r="E580" s="4"/>
      <c r="F580" s="4"/>
      <c r="G580" s="4"/>
      <c r="H580" s="4"/>
      <c r="I580" s="4"/>
      <c r="J580" s="4"/>
      <c r="K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2:25">
      <c r="B581" s="4"/>
      <c r="C581" s="432"/>
      <c r="D581" s="4"/>
      <c r="E581" s="4"/>
      <c r="F581" s="4"/>
      <c r="G581" s="4"/>
      <c r="H581" s="4"/>
      <c r="I581" s="4"/>
      <c r="J581" s="4"/>
      <c r="K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2:25">
      <c r="B582" s="4"/>
      <c r="C582" s="432"/>
      <c r="D582" s="4"/>
      <c r="E582" s="4"/>
      <c r="F582" s="4"/>
      <c r="G582" s="4"/>
      <c r="H582" s="4"/>
      <c r="I582" s="4"/>
      <c r="J582" s="4"/>
      <c r="K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2:25">
      <c r="B583" s="4"/>
      <c r="C583" s="432"/>
      <c r="D583" s="4"/>
      <c r="E583" s="4"/>
      <c r="F583" s="4"/>
      <c r="G583" s="4"/>
      <c r="H583" s="4"/>
      <c r="I583" s="4"/>
      <c r="J583" s="4"/>
      <c r="K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2:25">
      <c r="B584" s="4"/>
      <c r="C584" s="432"/>
      <c r="D584" s="4"/>
      <c r="E584" s="4"/>
      <c r="F584" s="4"/>
      <c r="G584" s="4"/>
      <c r="H584" s="4"/>
      <c r="I584" s="4"/>
      <c r="J584" s="4"/>
      <c r="K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2:25">
      <c r="B585" s="4"/>
      <c r="C585" s="432"/>
      <c r="D585" s="4"/>
      <c r="E585" s="4"/>
      <c r="F585" s="4"/>
      <c r="G585" s="4"/>
      <c r="H585" s="4"/>
      <c r="I585" s="4"/>
      <c r="J585" s="4"/>
      <c r="K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2:25">
      <c r="B586" s="4"/>
      <c r="C586" s="432"/>
      <c r="D586" s="4"/>
      <c r="E586" s="4"/>
      <c r="F586" s="4"/>
      <c r="G586" s="4"/>
      <c r="H586" s="4"/>
      <c r="I586" s="4"/>
      <c r="J586" s="4"/>
      <c r="K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2:25">
      <c r="B587" s="4"/>
      <c r="C587" s="432"/>
      <c r="D587" s="4"/>
      <c r="E587" s="4"/>
      <c r="F587" s="4"/>
      <c r="G587" s="4"/>
      <c r="H587" s="4"/>
      <c r="I587" s="4"/>
      <c r="J587" s="4"/>
      <c r="K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2:25">
      <c r="B588" s="4"/>
      <c r="C588" s="432"/>
      <c r="D588" s="4"/>
      <c r="E588" s="4"/>
      <c r="F588" s="4"/>
      <c r="G588" s="4"/>
      <c r="H588" s="4"/>
      <c r="I588" s="4"/>
      <c r="J588" s="4"/>
      <c r="K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2:25">
      <c r="B589" s="4"/>
      <c r="C589" s="432"/>
      <c r="D589" s="4"/>
      <c r="E589" s="4"/>
      <c r="F589" s="4"/>
      <c r="G589" s="4"/>
      <c r="H589" s="4"/>
      <c r="I589" s="4"/>
      <c r="J589" s="4"/>
      <c r="K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2:25">
      <c r="B590" s="4"/>
      <c r="C590" s="432"/>
      <c r="D590" s="4"/>
      <c r="E590" s="4"/>
      <c r="F590" s="4"/>
      <c r="G590" s="4"/>
      <c r="H590" s="4"/>
      <c r="I590" s="4"/>
      <c r="J590" s="4"/>
      <c r="K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2:25">
      <c r="B591" s="4"/>
      <c r="C591" s="432"/>
      <c r="D591" s="4"/>
      <c r="E591" s="4"/>
      <c r="F591" s="4"/>
      <c r="G591" s="4"/>
      <c r="H591" s="4"/>
      <c r="I591" s="4"/>
      <c r="J591" s="4"/>
      <c r="K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2:25">
      <c r="B592" s="4"/>
      <c r="C592" s="432"/>
      <c r="D592" s="4"/>
      <c r="E592" s="4"/>
      <c r="F592" s="4"/>
      <c r="G592" s="4"/>
      <c r="H592" s="4"/>
      <c r="I592" s="4"/>
      <c r="J592" s="4"/>
      <c r="K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2:25">
      <c r="B593" s="4"/>
      <c r="C593" s="432"/>
      <c r="D593" s="4"/>
      <c r="E593" s="4"/>
      <c r="F593" s="4"/>
      <c r="G593" s="4"/>
      <c r="H593" s="4"/>
      <c r="I593" s="4"/>
      <c r="J593" s="4"/>
      <c r="K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2:25">
      <c r="B594" s="4"/>
      <c r="C594" s="432"/>
      <c r="D594" s="4"/>
      <c r="E594" s="4"/>
      <c r="F594" s="4"/>
      <c r="G594" s="4"/>
      <c r="H594" s="4"/>
      <c r="I594" s="4"/>
      <c r="J594" s="4"/>
      <c r="K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2:25">
      <c r="B595" s="4"/>
      <c r="C595" s="432"/>
      <c r="D595" s="4"/>
      <c r="E595" s="4"/>
      <c r="F595" s="4"/>
      <c r="G595" s="4"/>
      <c r="H595" s="4"/>
      <c r="I595" s="4"/>
      <c r="J595" s="4"/>
      <c r="K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2:25">
      <c r="B596" s="4"/>
      <c r="C596" s="432"/>
      <c r="D596" s="4"/>
      <c r="E596" s="4"/>
      <c r="F596" s="4"/>
      <c r="G596" s="4"/>
      <c r="H596" s="4"/>
      <c r="I596" s="4"/>
      <c r="J596" s="4"/>
      <c r="K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2:25">
      <c r="B597" s="4"/>
      <c r="C597" s="432"/>
      <c r="D597" s="4"/>
      <c r="E597" s="4"/>
      <c r="F597" s="4"/>
      <c r="G597" s="4"/>
      <c r="H597" s="4"/>
      <c r="I597" s="4"/>
      <c r="J597" s="4"/>
      <c r="K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2:25">
      <c r="B598" s="4"/>
      <c r="C598" s="432"/>
      <c r="D598" s="4"/>
      <c r="E598" s="4"/>
      <c r="F598" s="4"/>
      <c r="G598" s="4"/>
      <c r="H598" s="4"/>
      <c r="I598" s="4"/>
      <c r="J598" s="4"/>
      <c r="K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2:25">
      <c r="B599" s="4"/>
      <c r="C599" s="432"/>
      <c r="D599" s="4"/>
      <c r="E599" s="4"/>
      <c r="F599" s="4"/>
      <c r="G599" s="4"/>
      <c r="H599" s="4"/>
      <c r="I599" s="4"/>
      <c r="J599" s="4"/>
      <c r="K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2:25">
      <c r="B600" s="4"/>
      <c r="C600" s="432"/>
      <c r="D600" s="4"/>
      <c r="E600" s="4"/>
      <c r="F600" s="4"/>
      <c r="G600" s="4"/>
      <c r="H600" s="4"/>
      <c r="I600" s="4"/>
      <c r="J600" s="4"/>
      <c r="K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2:25">
      <c r="B601" s="4"/>
      <c r="C601" s="432"/>
      <c r="D601" s="4"/>
      <c r="E601" s="4"/>
      <c r="F601" s="4"/>
      <c r="G601" s="4"/>
      <c r="H601" s="4"/>
      <c r="I601" s="4"/>
      <c r="J601" s="4"/>
      <c r="K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2:25">
      <c r="B602" s="4"/>
      <c r="C602" s="432"/>
      <c r="D602" s="4"/>
      <c r="E602" s="4"/>
      <c r="F602" s="4"/>
      <c r="G602" s="4"/>
      <c r="H602" s="4"/>
      <c r="I602" s="4"/>
      <c r="J602" s="4"/>
      <c r="K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2:25">
      <c r="B603" s="4"/>
      <c r="C603" s="432"/>
      <c r="D603" s="4"/>
      <c r="E603" s="4"/>
      <c r="F603" s="4"/>
      <c r="G603" s="4"/>
      <c r="H603" s="4"/>
      <c r="I603" s="4"/>
      <c r="J603" s="4"/>
      <c r="K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2:25">
      <c r="B604" s="4"/>
      <c r="C604" s="432"/>
      <c r="D604" s="4"/>
      <c r="E604" s="4"/>
      <c r="F604" s="4"/>
      <c r="G604" s="4"/>
      <c r="H604" s="4"/>
      <c r="I604" s="4"/>
      <c r="J604" s="4"/>
      <c r="K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2:25">
      <c r="B605" s="4"/>
      <c r="C605" s="432"/>
      <c r="D605" s="4"/>
      <c r="E605" s="4"/>
      <c r="F605" s="4"/>
      <c r="G605" s="4"/>
      <c r="H605" s="4"/>
      <c r="I605" s="4"/>
      <c r="J605" s="4"/>
      <c r="K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2:25">
      <c r="B606" s="4"/>
      <c r="C606" s="432"/>
      <c r="D606" s="4"/>
      <c r="E606" s="4"/>
      <c r="F606" s="4"/>
      <c r="G606" s="4"/>
      <c r="H606" s="4"/>
      <c r="I606" s="4"/>
      <c r="J606" s="4"/>
      <c r="K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2:25">
      <c r="B607" s="4"/>
      <c r="C607" s="432"/>
      <c r="D607" s="4"/>
      <c r="E607" s="4"/>
      <c r="F607" s="4"/>
      <c r="G607" s="4"/>
      <c r="H607" s="4"/>
      <c r="I607" s="4"/>
      <c r="J607" s="4"/>
      <c r="K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2:25">
      <c r="B608" s="4"/>
      <c r="C608" s="432"/>
      <c r="D608" s="4"/>
      <c r="E608" s="4"/>
      <c r="F608" s="4"/>
      <c r="G608" s="4"/>
      <c r="H608" s="4"/>
      <c r="I608" s="4"/>
      <c r="J608" s="4"/>
      <c r="K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2:25">
      <c r="B609" s="4"/>
      <c r="C609" s="432"/>
      <c r="D609" s="4"/>
      <c r="E609" s="4"/>
      <c r="F609" s="4"/>
      <c r="G609" s="4"/>
      <c r="H609" s="4"/>
      <c r="I609" s="4"/>
      <c r="J609" s="4"/>
      <c r="K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2:25">
      <c r="B610" s="4"/>
      <c r="C610" s="432"/>
      <c r="D610" s="4"/>
      <c r="E610" s="4"/>
      <c r="F610" s="4"/>
      <c r="G610" s="4"/>
      <c r="H610" s="4"/>
      <c r="I610" s="4"/>
      <c r="J610" s="4"/>
      <c r="K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2:25">
      <c r="B611" s="4"/>
      <c r="C611" s="432"/>
      <c r="D611" s="4"/>
      <c r="E611" s="4"/>
      <c r="F611" s="4"/>
      <c r="G611" s="4"/>
      <c r="H611" s="4"/>
      <c r="I611" s="4"/>
      <c r="J611" s="4"/>
      <c r="K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2:25">
      <c r="B612" s="4"/>
      <c r="C612" s="432"/>
      <c r="D612" s="4"/>
      <c r="E612" s="4"/>
      <c r="F612" s="4"/>
      <c r="G612" s="4"/>
      <c r="H612" s="4"/>
      <c r="I612" s="4"/>
      <c r="J612" s="4"/>
      <c r="K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2:25">
      <c r="B613" s="4"/>
      <c r="C613" s="432"/>
      <c r="D613" s="4"/>
      <c r="E613" s="4"/>
      <c r="F613" s="4"/>
      <c r="G613" s="4"/>
      <c r="H613" s="4"/>
      <c r="I613" s="4"/>
      <c r="J613" s="4"/>
      <c r="K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2:25">
      <c r="B614" s="4"/>
      <c r="C614" s="432"/>
      <c r="D614" s="4"/>
      <c r="E614" s="4"/>
      <c r="F614" s="4"/>
      <c r="G614" s="4"/>
      <c r="H614" s="4"/>
      <c r="I614" s="4"/>
      <c r="J614" s="4"/>
      <c r="K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2:25">
      <c r="B615" s="4"/>
      <c r="C615" s="432"/>
      <c r="D615" s="4"/>
      <c r="E615" s="4"/>
      <c r="F615" s="4"/>
      <c r="G615" s="4"/>
      <c r="H615" s="4"/>
      <c r="I615" s="4"/>
      <c r="J615" s="4"/>
      <c r="K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2:25">
      <c r="B616" s="4"/>
      <c r="C616" s="432"/>
      <c r="D616" s="4"/>
      <c r="E616" s="4"/>
      <c r="F616" s="4"/>
      <c r="G616" s="4"/>
      <c r="H616" s="4"/>
      <c r="I616" s="4"/>
      <c r="J616" s="4"/>
      <c r="K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2:25">
      <c r="B617" s="4"/>
      <c r="C617" s="432"/>
      <c r="D617" s="4"/>
      <c r="E617" s="4"/>
      <c r="F617" s="4"/>
      <c r="G617" s="4"/>
      <c r="H617" s="4"/>
      <c r="I617" s="4"/>
      <c r="J617" s="4"/>
      <c r="K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2:25">
      <c r="B618" s="4"/>
      <c r="C618" s="432"/>
      <c r="D618" s="4"/>
      <c r="E618" s="4"/>
      <c r="F618" s="4"/>
      <c r="G618" s="4"/>
      <c r="H618" s="4"/>
      <c r="I618" s="4"/>
      <c r="J618" s="4"/>
      <c r="K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2:25">
      <c r="B619" s="4"/>
      <c r="C619" s="432"/>
      <c r="D619" s="4"/>
      <c r="E619" s="4"/>
      <c r="F619" s="4"/>
      <c r="G619" s="4"/>
      <c r="H619" s="4"/>
      <c r="I619" s="4"/>
      <c r="J619" s="4"/>
      <c r="K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2:25">
      <c r="B620" s="4"/>
      <c r="C620" s="432"/>
      <c r="D620" s="4"/>
      <c r="E620" s="4"/>
      <c r="F620" s="4"/>
      <c r="G620" s="4"/>
      <c r="H620" s="4"/>
      <c r="I620" s="4"/>
      <c r="J620" s="4"/>
      <c r="K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2:25">
      <c r="B621" s="4"/>
      <c r="C621" s="432"/>
      <c r="D621" s="4"/>
      <c r="E621" s="4"/>
      <c r="F621" s="4"/>
      <c r="G621" s="4"/>
      <c r="H621" s="4"/>
      <c r="I621" s="4"/>
      <c r="J621" s="4"/>
      <c r="K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2:25">
      <c r="B622" s="4"/>
      <c r="C622" s="432"/>
      <c r="D622" s="4"/>
      <c r="E622" s="4"/>
      <c r="F622" s="4"/>
      <c r="G622" s="4"/>
      <c r="H622" s="4"/>
      <c r="I622" s="4"/>
      <c r="J622" s="4"/>
      <c r="K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2:25">
      <c r="B623" s="4"/>
      <c r="C623" s="432"/>
      <c r="D623" s="4"/>
      <c r="E623" s="4"/>
      <c r="F623" s="4"/>
      <c r="G623" s="4"/>
      <c r="H623" s="4"/>
      <c r="I623" s="4"/>
      <c r="J623" s="4"/>
      <c r="K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2:25">
      <c r="B624" s="4"/>
      <c r="C624" s="432"/>
      <c r="D624" s="4"/>
      <c r="E624" s="4"/>
      <c r="F624" s="4"/>
      <c r="G624" s="4"/>
      <c r="H624" s="4"/>
      <c r="I624" s="4"/>
      <c r="J624" s="4"/>
      <c r="K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2:25">
      <c r="B625" s="4"/>
      <c r="C625" s="432"/>
      <c r="D625" s="4"/>
      <c r="E625" s="4"/>
      <c r="F625" s="4"/>
      <c r="G625" s="4"/>
      <c r="H625" s="4"/>
      <c r="I625" s="4"/>
      <c r="J625" s="4"/>
      <c r="K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2:25">
      <c r="B626" s="4"/>
      <c r="C626" s="432"/>
      <c r="D626" s="4"/>
      <c r="E626" s="4"/>
      <c r="F626" s="4"/>
      <c r="G626" s="4"/>
      <c r="H626" s="4"/>
      <c r="I626" s="4"/>
      <c r="J626" s="4"/>
      <c r="K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2:25">
      <c r="B627" s="4"/>
      <c r="C627" s="432"/>
      <c r="D627" s="4"/>
      <c r="E627" s="4"/>
      <c r="F627" s="4"/>
      <c r="G627" s="4"/>
      <c r="H627" s="4"/>
      <c r="I627" s="4"/>
      <c r="J627" s="4"/>
      <c r="K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2:25">
      <c r="B628" s="4"/>
      <c r="C628" s="432"/>
      <c r="D628" s="4"/>
      <c r="E628" s="4"/>
      <c r="F628" s="4"/>
      <c r="G628" s="4"/>
      <c r="H628" s="4"/>
      <c r="I628" s="4"/>
      <c r="J628" s="4"/>
      <c r="K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2:25">
      <c r="B629" s="4"/>
      <c r="C629" s="432"/>
      <c r="D629" s="4"/>
      <c r="E629" s="4"/>
      <c r="F629" s="4"/>
      <c r="G629" s="4"/>
      <c r="H629" s="4"/>
      <c r="I629" s="4"/>
      <c r="J629" s="4"/>
      <c r="K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2:25">
      <c r="B630" s="4"/>
      <c r="C630" s="432"/>
      <c r="D630" s="4"/>
      <c r="E630" s="4"/>
      <c r="F630" s="4"/>
      <c r="G630" s="4"/>
      <c r="H630" s="4"/>
      <c r="I630" s="4"/>
      <c r="J630" s="4"/>
      <c r="K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2:25">
      <c r="B631" s="4"/>
      <c r="C631" s="432"/>
      <c r="D631" s="4"/>
      <c r="E631" s="4"/>
      <c r="F631" s="4"/>
      <c r="G631" s="4"/>
      <c r="H631" s="4"/>
      <c r="I631" s="4"/>
      <c r="J631" s="4"/>
      <c r="K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2:25">
      <c r="B632" s="4"/>
      <c r="C632" s="432"/>
      <c r="D632" s="4"/>
      <c r="E632" s="4"/>
      <c r="F632" s="4"/>
      <c r="G632" s="4"/>
      <c r="H632" s="4"/>
      <c r="I632" s="4"/>
      <c r="J632" s="4"/>
      <c r="K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2:25">
      <c r="B633" s="4"/>
      <c r="C633" s="432"/>
      <c r="D633" s="4"/>
      <c r="E633" s="4"/>
      <c r="F633" s="4"/>
      <c r="G633" s="4"/>
      <c r="H633" s="4"/>
      <c r="I633" s="4"/>
      <c r="J633" s="4"/>
      <c r="K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2:25">
      <c r="B634" s="4"/>
      <c r="C634" s="432"/>
      <c r="D634" s="4"/>
      <c r="E634" s="4"/>
      <c r="F634" s="4"/>
      <c r="G634" s="4"/>
      <c r="H634" s="4"/>
      <c r="I634" s="4"/>
      <c r="J634" s="4"/>
      <c r="K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2:25">
      <c r="B635" s="4"/>
      <c r="C635" s="432"/>
      <c r="D635" s="4"/>
      <c r="E635" s="4"/>
      <c r="F635" s="4"/>
      <c r="G635" s="4"/>
      <c r="H635" s="4"/>
      <c r="I635" s="4"/>
      <c r="J635" s="4"/>
      <c r="K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2:25">
      <c r="B636" s="4"/>
      <c r="C636" s="432"/>
      <c r="D636" s="4"/>
      <c r="E636" s="4"/>
      <c r="F636" s="4"/>
      <c r="G636" s="4"/>
      <c r="H636" s="4"/>
      <c r="I636" s="4"/>
      <c r="J636" s="4"/>
      <c r="K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2:25">
      <c r="B637" s="4"/>
      <c r="C637" s="432"/>
      <c r="D637" s="4"/>
      <c r="E637" s="4"/>
      <c r="F637" s="4"/>
      <c r="G637" s="4"/>
      <c r="H637" s="4"/>
      <c r="I637" s="4"/>
      <c r="J637" s="4"/>
      <c r="K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2:25">
      <c r="B638" s="4"/>
      <c r="C638" s="432"/>
      <c r="D638" s="4"/>
      <c r="E638" s="4"/>
      <c r="F638" s="4"/>
      <c r="G638" s="4"/>
      <c r="H638" s="4"/>
      <c r="I638" s="4"/>
      <c r="J638" s="4"/>
      <c r="K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2:25">
      <c r="B639" s="4"/>
      <c r="C639" s="432"/>
      <c r="D639" s="4"/>
      <c r="E639" s="4"/>
      <c r="F639" s="4"/>
      <c r="G639" s="4"/>
      <c r="H639" s="4"/>
      <c r="I639" s="4"/>
      <c r="J639" s="4"/>
      <c r="K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2:25">
      <c r="B640" s="4"/>
      <c r="C640" s="432"/>
      <c r="D640" s="4"/>
      <c r="E640" s="4"/>
      <c r="F640" s="4"/>
      <c r="G640" s="4"/>
      <c r="H640" s="4"/>
      <c r="I640" s="4"/>
      <c r="J640" s="4"/>
      <c r="K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2:25">
      <c r="B641" s="4"/>
      <c r="C641" s="432"/>
      <c r="D641" s="4"/>
      <c r="E641" s="4"/>
      <c r="F641" s="4"/>
      <c r="G641" s="4"/>
      <c r="H641" s="4"/>
      <c r="I641" s="4"/>
      <c r="J641" s="4"/>
      <c r="K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2:25">
      <c r="B642" s="4"/>
      <c r="C642" s="432"/>
      <c r="D642" s="4"/>
      <c r="E642" s="4"/>
      <c r="F642" s="4"/>
      <c r="G642" s="4"/>
      <c r="H642" s="4"/>
      <c r="I642" s="4"/>
      <c r="J642" s="4"/>
      <c r="K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2:25">
      <c r="B643" s="4"/>
      <c r="C643" s="432"/>
      <c r="D643" s="4"/>
      <c r="E643" s="4"/>
      <c r="F643" s="4"/>
      <c r="G643" s="4"/>
      <c r="H643" s="4"/>
      <c r="I643" s="4"/>
      <c r="J643" s="4"/>
      <c r="K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2:25">
      <c r="B644" s="4"/>
      <c r="C644" s="432"/>
      <c r="D644" s="4"/>
      <c r="E644" s="4"/>
      <c r="F644" s="4"/>
      <c r="G644" s="4"/>
      <c r="H644" s="4"/>
      <c r="I644" s="4"/>
      <c r="J644" s="4"/>
      <c r="K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2:25">
      <c r="B645" s="4"/>
      <c r="C645" s="432"/>
      <c r="D645" s="4"/>
      <c r="E645" s="4"/>
      <c r="F645" s="4"/>
      <c r="G645" s="4"/>
      <c r="H645" s="4"/>
      <c r="I645" s="4"/>
      <c r="J645" s="4"/>
      <c r="K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2:25">
      <c r="B646" s="4"/>
      <c r="C646" s="432"/>
      <c r="D646" s="4"/>
      <c r="E646" s="4"/>
      <c r="F646" s="4"/>
      <c r="G646" s="4"/>
      <c r="H646" s="4"/>
      <c r="I646" s="4"/>
      <c r="J646" s="4"/>
      <c r="K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2:25">
      <c r="B647" s="4"/>
      <c r="C647" s="432"/>
      <c r="D647" s="4"/>
      <c r="E647" s="4"/>
      <c r="F647" s="4"/>
      <c r="G647" s="4"/>
      <c r="H647" s="4"/>
      <c r="I647" s="4"/>
      <c r="J647" s="4"/>
      <c r="K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2:25">
      <c r="B648" s="4"/>
      <c r="C648" s="432"/>
      <c r="D648" s="4"/>
      <c r="E648" s="4"/>
      <c r="F648" s="4"/>
      <c r="G648" s="4"/>
      <c r="H648" s="4"/>
      <c r="I648" s="4"/>
      <c r="J648" s="4"/>
      <c r="K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2:25">
      <c r="B649" s="4"/>
      <c r="C649" s="432"/>
      <c r="D649" s="4"/>
      <c r="E649" s="4"/>
      <c r="F649" s="4"/>
      <c r="G649" s="4"/>
      <c r="H649" s="4"/>
      <c r="I649" s="4"/>
      <c r="J649" s="4"/>
      <c r="K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2:25">
      <c r="B650" s="4"/>
      <c r="C650" s="432"/>
      <c r="D650" s="4"/>
      <c r="E650" s="4"/>
      <c r="F650" s="4"/>
      <c r="G650" s="4"/>
      <c r="H650" s="4"/>
      <c r="I650" s="4"/>
      <c r="J650" s="4"/>
      <c r="K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2:25">
      <c r="B651" s="4"/>
      <c r="C651" s="432"/>
      <c r="D651" s="4"/>
      <c r="E651" s="4"/>
      <c r="F651" s="4"/>
      <c r="G651" s="4"/>
      <c r="H651" s="4"/>
      <c r="I651" s="4"/>
      <c r="J651" s="4"/>
      <c r="K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2:25">
      <c r="B652" s="4"/>
      <c r="C652" s="432"/>
      <c r="D652" s="4"/>
      <c r="E652" s="4"/>
      <c r="F652" s="4"/>
      <c r="G652" s="4"/>
      <c r="H652" s="4"/>
      <c r="I652" s="4"/>
      <c r="J652" s="4"/>
      <c r="K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2:25">
      <c r="B653" s="4"/>
      <c r="C653" s="432"/>
      <c r="D653" s="4"/>
      <c r="E653" s="4"/>
      <c r="F653" s="4"/>
      <c r="G653" s="4"/>
      <c r="H653" s="4"/>
      <c r="I653" s="4"/>
      <c r="J653" s="4"/>
      <c r="K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2:25">
      <c r="B654" s="4"/>
      <c r="C654" s="432"/>
      <c r="D654" s="4"/>
      <c r="E654" s="4"/>
      <c r="F654" s="4"/>
      <c r="G654" s="4"/>
      <c r="H654" s="4"/>
      <c r="I654" s="4"/>
      <c r="J654" s="4"/>
      <c r="K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2:25">
      <c r="B655" s="4"/>
      <c r="C655" s="432"/>
      <c r="D655" s="4"/>
      <c r="E655" s="4"/>
      <c r="F655" s="4"/>
      <c r="G655" s="4"/>
      <c r="H655" s="4"/>
      <c r="I655" s="4"/>
      <c r="J655" s="4"/>
      <c r="K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2:25">
      <c r="B656" s="4"/>
      <c r="C656" s="432"/>
      <c r="D656" s="4"/>
      <c r="E656" s="4"/>
      <c r="F656" s="4"/>
      <c r="G656" s="4"/>
      <c r="H656" s="4"/>
      <c r="I656" s="4"/>
      <c r="J656" s="4"/>
      <c r="K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2:25">
      <c r="B657" s="4"/>
      <c r="C657" s="432"/>
      <c r="D657" s="4"/>
      <c r="E657" s="4"/>
      <c r="F657" s="4"/>
      <c r="G657" s="4"/>
      <c r="H657" s="4"/>
      <c r="I657" s="4"/>
      <c r="J657" s="4"/>
      <c r="K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2:25">
      <c r="B658" s="4"/>
      <c r="C658" s="432"/>
      <c r="D658" s="4"/>
      <c r="E658" s="4"/>
      <c r="F658" s="4"/>
      <c r="G658" s="4"/>
      <c r="H658" s="4"/>
      <c r="I658" s="4"/>
      <c r="J658" s="4"/>
      <c r="K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2:25">
      <c r="B659" s="4"/>
      <c r="C659" s="432"/>
      <c r="D659" s="4"/>
      <c r="E659" s="4"/>
      <c r="F659" s="4"/>
      <c r="G659" s="4"/>
      <c r="H659" s="4"/>
      <c r="I659" s="4"/>
      <c r="J659" s="4"/>
      <c r="K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2:25">
      <c r="B660" s="4"/>
      <c r="C660" s="432"/>
      <c r="D660" s="4"/>
      <c r="E660" s="4"/>
      <c r="F660" s="4"/>
      <c r="G660" s="4"/>
      <c r="H660" s="4"/>
      <c r="I660" s="4"/>
      <c r="J660" s="4"/>
      <c r="K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2:25">
      <c r="B661" s="4"/>
      <c r="C661" s="432"/>
      <c r="D661" s="4"/>
      <c r="E661" s="4"/>
      <c r="F661" s="4"/>
      <c r="G661" s="4"/>
      <c r="H661" s="4"/>
      <c r="I661" s="4"/>
      <c r="J661" s="4"/>
      <c r="K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2:25">
      <c r="B662" s="4"/>
      <c r="C662" s="432"/>
      <c r="D662" s="4"/>
      <c r="E662" s="4"/>
      <c r="F662" s="4"/>
      <c r="G662" s="4"/>
      <c r="H662" s="4"/>
      <c r="I662" s="4"/>
      <c r="J662" s="4"/>
      <c r="K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2:25">
      <c r="B663" s="4"/>
      <c r="C663" s="432"/>
      <c r="D663" s="4"/>
      <c r="E663" s="4"/>
      <c r="F663" s="4"/>
      <c r="G663" s="4"/>
      <c r="H663" s="4"/>
      <c r="I663" s="4"/>
      <c r="J663" s="4"/>
      <c r="K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2:25">
      <c r="B664" s="4"/>
      <c r="C664" s="432"/>
      <c r="D664" s="4"/>
      <c r="E664" s="4"/>
      <c r="F664" s="4"/>
      <c r="G664" s="4"/>
      <c r="H664" s="4"/>
      <c r="I664" s="4"/>
      <c r="J664" s="4"/>
      <c r="K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2:25">
      <c r="B665" s="4"/>
      <c r="C665" s="432"/>
      <c r="D665" s="4"/>
      <c r="E665" s="4"/>
      <c r="F665" s="4"/>
      <c r="G665" s="4"/>
      <c r="H665" s="4"/>
      <c r="I665" s="4"/>
      <c r="J665" s="4"/>
      <c r="K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2:25">
      <c r="B666" s="4"/>
      <c r="C666" s="432"/>
      <c r="D666" s="4"/>
      <c r="E666" s="4"/>
      <c r="F666" s="4"/>
      <c r="G666" s="4"/>
      <c r="H666" s="4"/>
      <c r="I666" s="4"/>
      <c r="J666" s="4"/>
      <c r="K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2:25">
      <c r="B667" s="4"/>
      <c r="C667" s="432"/>
      <c r="D667" s="4"/>
      <c r="E667" s="4"/>
      <c r="F667" s="4"/>
      <c r="G667" s="4"/>
      <c r="H667" s="4"/>
      <c r="I667" s="4"/>
      <c r="J667" s="4"/>
      <c r="K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2:25">
      <c r="B668" s="4"/>
      <c r="C668" s="432"/>
      <c r="D668" s="4"/>
      <c r="E668" s="4"/>
      <c r="F668" s="4"/>
      <c r="G668" s="4"/>
      <c r="H668" s="4"/>
      <c r="I668" s="4"/>
      <c r="J668" s="4"/>
      <c r="K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2:25">
      <c r="B669" s="4"/>
      <c r="C669" s="432"/>
      <c r="D669" s="4"/>
      <c r="E669" s="4"/>
      <c r="F669" s="4"/>
      <c r="G669" s="4"/>
      <c r="H669" s="4"/>
      <c r="I669" s="4"/>
      <c r="J669" s="4"/>
      <c r="K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2:25">
      <c r="B670" s="4"/>
      <c r="C670" s="432"/>
      <c r="D670" s="4"/>
      <c r="E670" s="4"/>
      <c r="F670" s="4"/>
      <c r="G670" s="4"/>
      <c r="H670" s="4"/>
      <c r="I670" s="4"/>
      <c r="J670" s="4"/>
      <c r="K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2:25">
      <c r="B671" s="4"/>
      <c r="C671" s="432"/>
      <c r="D671" s="4"/>
      <c r="E671" s="4"/>
      <c r="F671" s="4"/>
      <c r="G671" s="4"/>
      <c r="H671" s="4"/>
      <c r="I671" s="4"/>
      <c r="J671" s="4"/>
      <c r="K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2:25">
      <c r="B672" s="4"/>
      <c r="C672" s="432"/>
      <c r="D672" s="4"/>
      <c r="E672" s="4"/>
      <c r="F672" s="4"/>
      <c r="G672" s="4"/>
      <c r="H672" s="4"/>
      <c r="I672" s="4"/>
      <c r="J672" s="4"/>
      <c r="K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2:25">
      <c r="B673" s="4"/>
      <c r="C673" s="432"/>
      <c r="D673" s="4"/>
      <c r="E673" s="4"/>
      <c r="F673" s="4"/>
      <c r="G673" s="4"/>
      <c r="H673" s="4"/>
      <c r="I673" s="4"/>
      <c r="J673" s="4"/>
      <c r="K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2:25">
      <c r="B674" s="4"/>
      <c r="C674" s="432"/>
      <c r="D674" s="4"/>
      <c r="E674" s="4"/>
      <c r="F674" s="4"/>
      <c r="G674" s="4"/>
      <c r="H674" s="4"/>
      <c r="I674" s="4"/>
      <c r="J674" s="4"/>
      <c r="K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2:25">
      <c r="B675" s="4"/>
      <c r="C675" s="432"/>
      <c r="D675" s="4"/>
      <c r="E675" s="4"/>
      <c r="F675" s="4"/>
      <c r="G675" s="4"/>
      <c r="H675" s="4"/>
      <c r="I675" s="4"/>
      <c r="J675" s="4"/>
      <c r="K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2:25">
      <c r="B676" s="4"/>
      <c r="C676" s="432"/>
      <c r="D676" s="4"/>
      <c r="E676" s="4"/>
      <c r="F676" s="4"/>
      <c r="G676" s="4"/>
      <c r="H676" s="4"/>
      <c r="I676" s="4"/>
      <c r="J676" s="4"/>
      <c r="K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2:25">
      <c r="B677" s="4"/>
      <c r="C677" s="432"/>
      <c r="D677" s="4"/>
      <c r="E677" s="4"/>
      <c r="F677" s="4"/>
      <c r="G677" s="4"/>
      <c r="H677" s="4"/>
      <c r="I677" s="4"/>
      <c r="J677" s="4"/>
      <c r="K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2:25">
      <c r="B678" s="4"/>
      <c r="C678" s="432"/>
      <c r="D678" s="4"/>
      <c r="E678" s="4"/>
      <c r="F678" s="4"/>
      <c r="G678" s="4"/>
      <c r="H678" s="4"/>
      <c r="I678" s="4"/>
      <c r="J678" s="4"/>
      <c r="K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2:25">
      <c r="B679" s="4"/>
      <c r="C679" s="432"/>
      <c r="D679" s="4"/>
      <c r="E679" s="4"/>
      <c r="F679" s="4"/>
      <c r="G679" s="4"/>
      <c r="H679" s="4"/>
      <c r="I679" s="4"/>
      <c r="J679" s="4"/>
      <c r="K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2:25">
      <c r="B680" s="4"/>
      <c r="C680" s="432"/>
      <c r="D680" s="4"/>
      <c r="E680" s="4"/>
      <c r="F680" s="4"/>
      <c r="G680" s="4"/>
      <c r="H680" s="4"/>
      <c r="I680" s="4"/>
      <c r="J680" s="4"/>
      <c r="K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2:25">
      <c r="B681" s="4"/>
      <c r="C681" s="432"/>
      <c r="D681" s="4"/>
      <c r="E681" s="4"/>
      <c r="F681" s="4"/>
      <c r="G681" s="4"/>
      <c r="H681" s="4"/>
      <c r="I681" s="4"/>
      <c r="J681" s="4"/>
      <c r="K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2:25">
      <c r="B682" s="4"/>
      <c r="C682" s="432"/>
      <c r="D682" s="4"/>
      <c r="E682" s="4"/>
      <c r="F682" s="4"/>
      <c r="G682" s="4"/>
      <c r="H682" s="4"/>
      <c r="I682" s="4"/>
      <c r="J682" s="4"/>
      <c r="K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2:25">
      <c r="B683" s="4"/>
      <c r="C683" s="432"/>
      <c r="D683" s="4"/>
      <c r="E683" s="4"/>
      <c r="F683" s="4"/>
      <c r="G683" s="4"/>
      <c r="H683" s="4"/>
      <c r="I683" s="4"/>
      <c r="J683" s="4"/>
      <c r="K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2:25">
      <c r="B684" s="4"/>
      <c r="C684" s="432"/>
      <c r="D684" s="4"/>
      <c r="E684" s="4"/>
      <c r="F684" s="4"/>
      <c r="G684" s="4"/>
      <c r="H684" s="4"/>
      <c r="I684" s="4"/>
      <c r="J684" s="4"/>
      <c r="K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2:25">
      <c r="B685" s="4"/>
      <c r="C685" s="432"/>
      <c r="D685" s="4"/>
      <c r="E685" s="4"/>
      <c r="F685" s="4"/>
      <c r="G685" s="4"/>
      <c r="H685" s="4"/>
      <c r="I685" s="4"/>
      <c r="J685" s="4"/>
      <c r="K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2:25">
      <c r="B686" s="4"/>
      <c r="C686" s="432"/>
      <c r="D686" s="4"/>
      <c r="E686" s="4"/>
      <c r="F686" s="4"/>
      <c r="G686" s="4"/>
      <c r="H686" s="4"/>
      <c r="I686" s="4"/>
      <c r="J686" s="4"/>
      <c r="K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2:25">
      <c r="B687" s="4"/>
      <c r="C687" s="432"/>
      <c r="D687" s="4"/>
      <c r="E687" s="4"/>
      <c r="F687" s="4"/>
      <c r="G687" s="4"/>
      <c r="H687" s="4"/>
      <c r="I687" s="4"/>
      <c r="J687" s="4"/>
      <c r="K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2:25">
      <c r="B688" s="4"/>
      <c r="C688" s="432"/>
      <c r="D688" s="4"/>
      <c r="E688" s="4"/>
      <c r="F688" s="4"/>
      <c r="G688" s="4"/>
      <c r="H688" s="4"/>
      <c r="I688" s="4"/>
      <c r="J688" s="4"/>
      <c r="K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2:25">
      <c r="B689" s="4"/>
      <c r="C689" s="432"/>
      <c r="D689" s="4"/>
      <c r="E689" s="4"/>
      <c r="F689" s="4"/>
      <c r="G689" s="4"/>
      <c r="H689" s="4"/>
      <c r="I689" s="4"/>
      <c r="J689" s="4"/>
      <c r="K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2:25">
      <c r="B690" s="4"/>
      <c r="C690" s="432"/>
      <c r="D690" s="4"/>
      <c r="E690" s="4"/>
      <c r="F690" s="4"/>
      <c r="G690" s="4"/>
      <c r="H690" s="4"/>
      <c r="I690" s="4"/>
      <c r="J690" s="4"/>
      <c r="K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2:25">
      <c r="B691" s="4"/>
      <c r="C691" s="432"/>
      <c r="D691" s="4"/>
      <c r="E691" s="4"/>
      <c r="F691" s="4"/>
      <c r="G691" s="4"/>
      <c r="H691" s="4"/>
      <c r="I691" s="4"/>
      <c r="J691" s="4"/>
      <c r="K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2:25">
      <c r="B692" s="4"/>
      <c r="C692" s="432"/>
      <c r="D692" s="4"/>
      <c r="E692" s="4"/>
      <c r="F692" s="4"/>
      <c r="G692" s="4"/>
      <c r="H692" s="4"/>
      <c r="I692" s="4"/>
      <c r="J692" s="4"/>
      <c r="K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2:25">
      <c r="B693" s="4"/>
      <c r="C693" s="432"/>
      <c r="D693" s="4"/>
      <c r="E693" s="4"/>
      <c r="F693" s="4"/>
      <c r="G693" s="4"/>
      <c r="H693" s="4"/>
      <c r="I693" s="4"/>
      <c r="J693" s="4"/>
      <c r="K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2:25">
      <c r="B694" s="4"/>
      <c r="C694" s="432"/>
      <c r="D694" s="4"/>
      <c r="E694" s="4"/>
      <c r="F694" s="4"/>
      <c r="G694" s="4"/>
      <c r="H694" s="4"/>
      <c r="I694" s="4"/>
      <c r="J694" s="4"/>
      <c r="K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2:25">
      <c r="B695" s="4"/>
      <c r="C695" s="432"/>
      <c r="D695" s="4"/>
      <c r="E695" s="4"/>
      <c r="F695" s="4"/>
      <c r="G695" s="4"/>
      <c r="H695" s="4"/>
      <c r="I695" s="4"/>
      <c r="J695" s="4"/>
      <c r="K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2:25">
      <c r="B696" s="4"/>
      <c r="C696" s="432"/>
      <c r="D696" s="4"/>
      <c r="E696" s="4"/>
      <c r="F696" s="4"/>
      <c r="G696" s="4"/>
      <c r="H696" s="4"/>
      <c r="I696" s="4"/>
      <c r="J696" s="4"/>
      <c r="K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2:25">
      <c r="B697" s="4"/>
      <c r="C697" s="432"/>
      <c r="D697" s="4"/>
      <c r="E697" s="4"/>
      <c r="F697" s="4"/>
      <c r="G697" s="4"/>
      <c r="H697" s="4"/>
      <c r="I697" s="4"/>
      <c r="J697" s="4"/>
      <c r="K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2:25">
      <c r="B698" s="4"/>
      <c r="C698" s="432"/>
      <c r="D698" s="4"/>
      <c r="E698" s="4"/>
      <c r="F698" s="4"/>
      <c r="G698" s="4"/>
      <c r="H698" s="4"/>
      <c r="I698" s="4"/>
      <c r="J698" s="4"/>
      <c r="K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2:25">
      <c r="B699" s="4"/>
      <c r="C699" s="432"/>
      <c r="D699" s="4"/>
      <c r="E699" s="4"/>
      <c r="F699" s="4"/>
      <c r="G699" s="4"/>
      <c r="H699" s="4"/>
      <c r="I699" s="4"/>
      <c r="J699" s="4"/>
      <c r="K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2:25">
      <c r="B700" s="4"/>
      <c r="C700" s="432"/>
      <c r="D700" s="4"/>
      <c r="E700" s="4"/>
      <c r="F700" s="4"/>
      <c r="G700" s="4"/>
      <c r="H700" s="4"/>
      <c r="I700" s="4"/>
      <c r="J700" s="4"/>
      <c r="K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2:25">
      <c r="B701" s="4"/>
      <c r="C701" s="432"/>
      <c r="D701" s="4"/>
      <c r="E701" s="4"/>
      <c r="F701" s="4"/>
      <c r="G701" s="4"/>
      <c r="H701" s="4"/>
      <c r="I701" s="4"/>
      <c r="J701" s="4"/>
      <c r="K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2:25">
      <c r="B702" s="4"/>
      <c r="C702" s="432"/>
      <c r="D702" s="4"/>
      <c r="E702" s="4"/>
      <c r="F702" s="4"/>
      <c r="G702" s="4"/>
      <c r="H702" s="4"/>
      <c r="I702" s="4"/>
      <c r="J702" s="4"/>
      <c r="K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2:25">
      <c r="B703" s="4"/>
      <c r="C703" s="432"/>
      <c r="D703" s="4"/>
      <c r="E703" s="4"/>
      <c r="F703" s="4"/>
      <c r="G703" s="4"/>
      <c r="H703" s="4"/>
      <c r="I703" s="4"/>
      <c r="J703" s="4"/>
      <c r="K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2:25">
      <c r="B704" s="4"/>
      <c r="C704" s="432"/>
      <c r="D704" s="4"/>
      <c r="E704" s="4"/>
      <c r="F704" s="4"/>
      <c r="G704" s="4"/>
      <c r="H704" s="4"/>
      <c r="I704" s="4"/>
      <c r="J704" s="4"/>
      <c r="K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2:25">
      <c r="B705" s="4"/>
      <c r="C705" s="432"/>
      <c r="D705" s="4"/>
      <c r="E705" s="4"/>
      <c r="F705" s="4"/>
      <c r="G705" s="4"/>
      <c r="H705" s="4"/>
      <c r="I705" s="4"/>
      <c r="J705" s="4"/>
      <c r="K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2:25">
      <c r="B706" s="4"/>
      <c r="C706" s="432"/>
      <c r="D706" s="4"/>
      <c r="E706" s="4"/>
      <c r="F706" s="4"/>
      <c r="G706" s="4"/>
      <c r="H706" s="4"/>
      <c r="I706" s="4"/>
      <c r="J706" s="4"/>
      <c r="K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2:25">
      <c r="B707" s="4"/>
      <c r="C707" s="432"/>
      <c r="D707" s="4"/>
      <c r="E707" s="4"/>
      <c r="F707" s="4"/>
      <c r="G707" s="4"/>
      <c r="H707" s="4"/>
      <c r="I707" s="4"/>
      <c r="J707" s="4"/>
      <c r="K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2:25">
      <c r="B708" s="4"/>
      <c r="C708" s="432"/>
      <c r="D708" s="4"/>
      <c r="E708" s="4"/>
      <c r="F708" s="4"/>
      <c r="G708" s="4"/>
      <c r="H708" s="4"/>
      <c r="I708" s="4"/>
      <c r="J708" s="4"/>
      <c r="K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2:25">
      <c r="B709" s="4"/>
      <c r="C709" s="432"/>
      <c r="D709" s="4"/>
      <c r="E709" s="4"/>
      <c r="F709" s="4"/>
      <c r="G709" s="4"/>
      <c r="H709" s="4"/>
      <c r="I709" s="4"/>
      <c r="J709" s="4"/>
      <c r="K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2:25">
      <c r="B710" s="4"/>
      <c r="C710" s="432"/>
      <c r="D710" s="4"/>
      <c r="E710" s="4"/>
      <c r="F710" s="4"/>
      <c r="G710" s="4"/>
      <c r="H710" s="4"/>
      <c r="I710" s="4"/>
      <c r="J710" s="4"/>
      <c r="K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2:25">
      <c r="B711" s="4"/>
      <c r="C711" s="432"/>
      <c r="D711" s="4"/>
      <c r="E711" s="4"/>
      <c r="F711" s="4"/>
      <c r="G711" s="4"/>
      <c r="H711" s="4"/>
      <c r="I711" s="4"/>
      <c r="J711" s="4"/>
      <c r="K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2:25">
      <c r="B712" s="4"/>
      <c r="C712" s="432"/>
      <c r="D712" s="4"/>
      <c r="E712" s="4"/>
      <c r="F712" s="4"/>
      <c r="G712" s="4"/>
      <c r="H712" s="4"/>
      <c r="I712" s="4"/>
      <c r="J712" s="4"/>
      <c r="K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2:25">
      <c r="B713" s="4"/>
      <c r="C713" s="432"/>
      <c r="D713" s="4"/>
      <c r="E713" s="4"/>
      <c r="F713" s="4"/>
      <c r="G713" s="4"/>
      <c r="H713" s="4"/>
      <c r="I713" s="4"/>
      <c r="J713" s="4"/>
      <c r="K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2:25">
      <c r="B714" s="4"/>
      <c r="C714" s="432"/>
      <c r="D714" s="4"/>
      <c r="E714" s="4"/>
      <c r="F714" s="4"/>
      <c r="G714" s="4"/>
      <c r="H714" s="4"/>
      <c r="I714" s="4"/>
      <c r="J714" s="4"/>
      <c r="K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2:25">
      <c r="B715" s="4"/>
      <c r="C715" s="432"/>
      <c r="D715" s="4"/>
      <c r="E715" s="4"/>
      <c r="F715" s="4"/>
      <c r="G715" s="4"/>
      <c r="H715" s="4"/>
      <c r="I715" s="4"/>
      <c r="J715" s="4"/>
      <c r="K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2:25">
      <c r="B716" s="4"/>
      <c r="C716" s="432"/>
      <c r="D716" s="4"/>
      <c r="E716" s="4"/>
      <c r="F716" s="4"/>
      <c r="G716" s="4"/>
      <c r="H716" s="4"/>
      <c r="I716" s="4"/>
      <c r="J716" s="4"/>
      <c r="K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2:25">
      <c r="B717" s="4"/>
      <c r="C717" s="432"/>
      <c r="D717" s="4"/>
      <c r="E717" s="4"/>
      <c r="F717" s="4"/>
      <c r="G717" s="4"/>
      <c r="H717" s="4"/>
      <c r="I717" s="4"/>
      <c r="J717" s="4"/>
      <c r="K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2:25">
      <c r="B718" s="4"/>
      <c r="C718" s="432"/>
      <c r="D718" s="4"/>
      <c r="E718" s="4"/>
      <c r="F718" s="4"/>
      <c r="G718" s="4"/>
      <c r="H718" s="4"/>
      <c r="I718" s="4"/>
      <c r="J718" s="4"/>
      <c r="K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2:25">
      <c r="B719" s="4"/>
      <c r="C719" s="432"/>
      <c r="D719" s="4"/>
      <c r="E719" s="4"/>
      <c r="F719" s="4"/>
      <c r="G719" s="4"/>
      <c r="H719" s="4"/>
      <c r="I719" s="4"/>
      <c r="J719" s="4"/>
      <c r="K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2:25">
      <c r="B720" s="4"/>
      <c r="C720" s="432"/>
      <c r="D720" s="4"/>
      <c r="E720" s="4"/>
      <c r="F720" s="4"/>
      <c r="G720" s="4"/>
      <c r="H720" s="4"/>
      <c r="I720" s="4"/>
      <c r="J720" s="4"/>
      <c r="K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2:25">
      <c r="B721" s="4"/>
      <c r="C721" s="432"/>
      <c r="D721" s="4"/>
      <c r="E721" s="4"/>
      <c r="F721" s="4"/>
      <c r="G721" s="4"/>
      <c r="H721" s="4"/>
      <c r="I721" s="4"/>
      <c r="J721" s="4"/>
      <c r="K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2:25">
      <c r="B722" s="4"/>
      <c r="C722" s="432"/>
      <c r="D722" s="4"/>
      <c r="E722" s="4"/>
      <c r="F722" s="4"/>
      <c r="G722" s="4"/>
      <c r="H722" s="4"/>
      <c r="I722" s="4"/>
      <c r="J722" s="4"/>
      <c r="K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2:25">
      <c r="B723" s="4"/>
      <c r="C723" s="432"/>
      <c r="D723" s="4"/>
      <c r="E723" s="4"/>
      <c r="F723" s="4"/>
      <c r="G723" s="4"/>
      <c r="H723" s="4"/>
      <c r="I723" s="4"/>
      <c r="J723" s="4"/>
      <c r="K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2:25">
      <c r="B724" s="4"/>
      <c r="C724" s="432"/>
      <c r="D724" s="4"/>
      <c r="E724" s="4"/>
      <c r="F724" s="4"/>
      <c r="G724" s="4"/>
      <c r="H724" s="4"/>
      <c r="I724" s="4"/>
      <c r="J724" s="4"/>
      <c r="K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2:25">
      <c r="B725" s="4"/>
      <c r="C725" s="432"/>
      <c r="D725" s="4"/>
      <c r="E725" s="4"/>
      <c r="F725" s="4"/>
      <c r="G725" s="4"/>
      <c r="H725" s="4"/>
      <c r="I725" s="4"/>
      <c r="J725" s="4"/>
      <c r="K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2:25">
      <c r="B726" s="4"/>
      <c r="C726" s="432"/>
      <c r="D726" s="4"/>
      <c r="E726" s="4"/>
      <c r="F726" s="4"/>
      <c r="G726" s="4"/>
      <c r="H726" s="4"/>
      <c r="I726" s="4"/>
      <c r="J726" s="4"/>
      <c r="K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2:25">
      <c r="B727" s="4"/>
      <c r="C727" s="432"/>
      <c r="D727" s="4"/>
      <c r="E727" s="4"/>
      <c r="F727" s="4"/>
      <c r="G727" s="4"/>
      <c r="H727" s="4"/>
      <c r="I727" s="4"/>
      <c r="J727" s="4"/>
      <c r="K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2:25">
      <c r="B728" s="4"/>
      <c r="C728" s="432"/>
      <c r="D728" s="4"/>
      <c r="E728" s="4"/>
      <c r="F728" s="4"/>
      <c r="G728" s="4"/>
      <c r="H728" s="4"/>
      <c r="I728" s="4"/>
      <c r="J728" s="4"/>
      <c r="K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2:25">
      <c r="B729" s="4"/>
      <c r="C729" s="432"/>
      <c r="D729" s="4"/>
      <c r="E729" s="4"/>
      <c r="F729" s="4"/>
      <c r="G729" s="4"/>
      <c r="H729" s="4"/>
      <c r="I729" s="4"/>
      <c r="J729" s="4"/>
      <c r="K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2:25">
      <c r="B730" s="4"/>
      <c r="C730" s="432"/>
      <c r="D730" s="4"/>
      <c r="E730" s="4"/>
      <c r="F730" s="4"/>
      <c r="G730" s="4"/>
      <c r="H730" s="4"/>
      <c r="I730" s="4"/>
      <c r="J730" s="4"/>
      <c r="K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2:25">
      <c r="B731" s="4"/>
      <c r="C731" s="432"/>
      <c r="D731" s="4"/>
      <c r="E731" s="4"/>
      <c r="F731" s="4"/>
      <c r="G731" s="4"/>
      <c r="H731" s="4"/>
      <c r="I731" s="4"/>
      <c r="J731" s="4"/>
      <c r="K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2:25">
      <c r="B732" s="4"/>
      <c r="C732" s="432"/>
      <c r="D732" s="4"/>
      <c r="E732" s="4"/>
      <c r="F732" s="4"/>
      <c r="G732" s="4"/>
      <c r="H732" s="4"/>
      <c r="I732" s="4"/>
      <c r="J732" s="4"/>
      <c r="K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2:25">
      <c r="B733" s="4"/>
      <c r="C733" s="432"/>
      <c r="D733" s="4"/>
      <c r="E733" s="4"/>
      <c r="F733" s="4"/>
      <c r="G733" s="4"/>
      <c r="H733" s="4"/>
      <c r="I733" s="4"/>
      <c r="J733" s="4"/>
      <c r="K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2:25">
      <c r="B734" s="4"/>
      <c r="C734" s="432"/>
      <c r="D734" s="4"/>
      <c r="E734" s="4"/>
      <c r="F734" s="4"/>
      <c r="G734" s="4"/>
      <c r="H734" s="4"/>
      <c r="I734" s="4"/>
      <c r="J734" s="4"/>
      <c r="K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2:25">
      <c r="B735" s="4"/>
      <c r="C735" s="432"/>
      <c r="D735" s="4"/>
      <c r="E735" s="4"/>
      <c r="F735" s="4"/>
      <c r="G735" s="4"/>
      <c r="H735" s="4"/>
      <c r="I735" s="4"/>
      <c r="J735" s="4"/>
      <c r="K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2:25">
      <c r="B736" s="4"/>
      <c r="C736" s="432"/>
      <c r="D736" s="4"/>
      <c r="E736" s="4"/>
      <c r="F736" s="4"/>
      <c r="G736" s="4"/>
      <c r="H736" s="4"/>
      <c r="I736" s="4"/>
      <c r="J736" s="4"/>
      <c r="K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2:25">
      <c r="B737" s="4"/>
      <c r="C737" s="432"/>
      <c r="D737" s="4"/>
      <c r="E737" s="4"/>
      <c r="F737" s="4"/>
      <c r="G737" s="4"/>
      <c r="H737" s="4"/>
      <c r="I737" s="4"/>
      <c r="J737" s="4"/>
      <c r="K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2:25">
      <c r="B738" s="4"/>
      <c r="C738" s="432"/>
      <c r="D738" s="4"/>
      <c r="E738" s="4"/>
      <c r="F738" s="4"/>
      <c r="G738" s="4"/>
      <c r="H738" s="4"/>
      <c r="I738" s="4"/>
      <c r="J738" s="4"/>
      <c r="K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2:25">
      <c r="B739" s="4"/>
      <c r="C739" s="432"/>
      <c r="D739" s="4"/>
      <c r="E739" s="4"/>
      <c r="F739" s="4"/>
      <c r="G739" s="4"/>
      <c r="H739" s="4"/>
      <c r="I739" s="4"/>
      <c r="J739" s="4"/>
      <c r="K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2:25">
      <c r="B740" s="4"/>
      <c r="C740" s="432"/>
      <c r="D740" s="4"/>
      <c r="E740" s="4"/>
      <c r="F740" s="4"/>
      <c r="G740" s="4"/>
      <c r="H740" s="4"/>
      <c r="I740" s="4"/>
      <c r="J740" s="4"/>
      <c r="K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2:25">
      <c r="B741" s="4"/>
      <c r="C741" s="432"/>
      <c r="D741" s="4"/>
      <c r="E741" s="4"/>
      <c r="F741" s="4"/>
      <c r="G741" s="4"/>
      <c r="H741" s="4"/>
      <c r="I741" s="4"/>
      <c r="J741" s="4"/>
      <c r="K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2:25">
      <c r="B742" s="4"/>
      <c r="C742" s="432"/>
      <c r="D742" s="4"/>
      <c r="E742" s="4"/>
      <c r="F742" s="4"/>
      <c r="G742" s="4"/>
      <c r="H742" s="4"/>
      <c r="I742" s="4"/>
      <c r="J742" s="4"/>
      <c r="K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2:25">
      <c r="B743" s="4"/>
      <c r="C743" s="432"/>
      <c r="D743" s="4"/>
      <c r="E743" s="4"/>
      <c r="F743" s="4"/>
      <c r="G743" s="4"/>
      <c r="H743" s="4"/>
      <c r="I743" s="4"/>
      <c r="J743" s="4"/>
      <c r="K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2:25">
      <c r="B744" s="4"/>
      <c r="C744" s="432"/>
      <c r="D744" s="4"/>
      <c r="E744" s="4"/>
      <c r="F744" s="4"/>
      <c r="G744" s="4"/>
      <c r="H744" s="4"/>
      <c r="I744" s="4"/>
      <c r="J744" s="4"/>
      <c r="K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2:25">
      <c r="B745" s="4"/>
      <c r="C745" s="432"/>
      <c r="D745" s="4"/>
      <c r="E745" s="4"/>
      <c r="F745" s="4"/>
      <c r="G745" s="4"/>
      <c r="H745" s="4"/>
      <c r="I745" s="4"/>
      <c r="J745" s="4"/>
      <c r="K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2:25">
      <c r="B746" s="4"/>
      <c r="C746" s="432"/>
      <c r="D746" s="4"/>
      <c r="E746" s="4"/>
      <c r="F746" s="4"/>
      <c r="G746" s="4"/>
      <c r="H746" s="4"/>
      <c r="I746" s="4"/>
      <c r="J746" s="4"/>
      <c r="K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2:25">
      <c r="B747" s="4"/>
      <c r="C747" s="432"/>
      <c r="D747" s="4"/>
      <c r="E747" s="4"/>
      <c r="F747" s="4"/>
      <c r="G747" s="4"/>
      <c r="H747" s="4"/>
      <c r="I747" s="4"/>
      <c r="J747" s="4"/>
      <c r="K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2:25">
      <c r="B748" s="4"/>
      <c r="C748" s="432"/>
      <c r="D748" s="4"/>
      <c r="E748" s="4"/>
      <c r="F748" s="4"/>
      <c r="G748" s="4"/>
      <c r="H748" s="4"/>
      <c r="I748" s="4"/>
      <c r="J748" s="4"/>
      <c r="K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2:25">
      <c r="B749" s="4"/>
      <c r="C749" s="432"/>
      <c r="D749" s="4"/>
      <c r="E749" s="4"/>
      <c r="F749" s="4"/>
      <c r="G749" s="4"/>
      <c r="H749" s="4"/>
      <c r="I749" s="4"/>
      <c r="J749" s="4"/>
      <c r="K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2:25">
      <c r="B750" s="4"/>
      <c r="C750" s="432"/>
      <c r="D750" s="4"/>
      <c r="E750" s="4"/>
      <c r="F750" s="4"/>
      <c r="G750" s="4"/>
      <c r="H750" s="4"/>
      <c r="I750" s="4"/>
      <c r="J750" s="4"/>
      <c r="K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2:25">
      <c r="B751" s="4"/>
      <c r="C751" s="432"/>
      <c r="D751" s="4"/>
      <c r="E751" s="4"/>
      <c r="F751" s="4"/>
      <c r="G751" s="4"/>
      <c r="H751" s="4"/>
      <c r="I751" s="4"/>
      <c r="J751" s="4"/>
      <c r="K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2:25">
      <c r="B752" s="4"/>
      <c r="C752" s="432"/>
      <c r="D752" s="4"/>
      <c r="E752" s="4"/>
      <c r="F752" s="4"/>
      <c r="G752" s="4"/>
      <c r="H752" s="4"/>
      <c r="I752" s="4"/>
      <c r="J752" s="4"/>
      <c r="K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2:25">
      <c r="B753" s="4"/>
      <c r="C753" s="432"/>
      <c r="D753" s="4"/>
      <c r="E753" s="4"/>
      <c r="F753" s="4"/>
      <c r="G753" s="4"/>
      <c r="H753" s="4"/>
      <c r="I753" s="4"/>
      <c r="J753" s="4"/>
      <c r="K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2:25">
      <c r="B754" s="4"/>
      <c r="C754" s="432"/>
      <c r="D754" s="4"/>
      <c r="E754" s="4"/>
      <c r="F754" s="4"/>
      <c r="G754" s="4"/>
      <c r="H754" s="4"/>
      <c r="I754" s="4"/>
      <c r="J754" s="4"/>
      <c r="K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2:25">
      <c r="B755" s="4"/>
      <c r="C755" s="432"/>
      <c r="D755" s="4"/>
      <c r="E755" s="4"/>
      <c r="F755" s="4"/>
      <c r="G755" s="4"/>
      <c r="H755" s="4"/>
      <c r="I755" s="4"/>
      <c r="J755" s="4"/>
      <c r="K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2:25">
      <c r="B756" s="4"/>
      <c r="C756" s="432"/>
      <c r="D756" s="4"/>
      <c r="E756" s="4"/>
      <c r="F756" s="4"/>
      <c r="G756" s="4"/>
      <c r="H756" s="4"/>
      <c r="I756" s="4"/>
      <c r="J756" s="4"/>
      <c r="K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2:25">
      <c r="B757" s="4"/>
      <c r="C757" s="432"/>
      <c r="D757" s="4"/>
      <c r="E757" s="4"/>
      <c r="F757" s="4"/>
      <c r="G757" s="4"/>
      <c r="H757" s="4"/>
      <c r="I757" s="4"/>
      <c r="J757" s="4"/>
      <c r="K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2:25">
      <c r="B758" s="4"/>
      <c r="C758" s="432"/>
      <c r="D758" s="4"/>
      <c r="E758" s="4"/>
      <c r="F758" s="4"/>
      <c r="G758" s="4"/>
      <c r="H758" s="4"/>
      <c r="I758" s="4"/>
      <c r="J758" s="4"/>
      <c r="K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2:25">
      <c r="B759" s="4"/>
      <c r="C759" s="432"/>
      <c r="D759" s="4"/>
      <c r="E759" s="4"/>
      <c r="F759" s="4"/>
      <c r="G759" s="4"/>
      <c r="H759" s="4"/>
      <c r="I759" s="4"/>
      <c r="J759" s="4"/>
      <c r="K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2:25">
      <c r="B760" s="4"/>
      <c r="C760" s="432"/>
      <c r="D760" s="4"/>
      <c r="E760" s="4"/>
      <c r="F760" s="4"/>
      <c r="G760" s="4"/>
      <c r="H760" s="4"/>
      <c r="I760" s="4"/>
      <c r="J760" s="4"/>
      <c r="K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2:25">
      <c r="B761" s="4"/>
      <c r="C761" s="432"/>
      <c r="D761" s="4"/>
      <c r="E761" s="4"/>
      <c r="F761" s="4"/>
      <c r="G761" s="4"/>
      <c r="H761" s="4"/>
      <c r="I761" s="4"/>
      <c r="J761" s="4"/>
      <c r="K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2:25">
      <c r="B762" s="4"/>
      <c r="C762" s="432"/>
      <c r="D762" s="4"/>
      <c r="E762" s="4"/>
      <c r="F762" s="4"/>
      <c r="G762" s="4"/>
      <c r="H762" s="4"/>
      <c r="I762" s="4"/>
      <c r="J762" s="4"/>
      <c r="K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2:25">
      <c r="B763" s="4"/>
      <c r="C763" s="432"/>
      <c r="D763" s="4"/>
      <c r="E763" s="4"/>
      <c r="F763" s="4"/>
      <c r="G763" s="4"/>
      <c r="H763" s="4"/>
      <c r="I763" s="4"/>
      <c r="J763" s="4"/>
      <c r="K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2:25">
      <c r="B764" s="4"/>
      <c r="C764" s="432"/>
      <c r="D764" s="4"/>
      <c r="E764" s="4"/>
      <c r="F764" s="4"/>
      <c r="G764" s="4"/>
      <c r="H764" s="4"/>
      <c r="I764" s="4"/>
      <c r="J764" s="4"/>
      <c r="K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2:25">
      <c r="B765" s="4"/>
      <c r="C765" s="432"/>
      <c r="D765" s="4"/>
      <c r="E765" s="4"/>
      <c r="F765" s="4"/>
      <c r="G765" s="4"/>
      <c r="H765" s="4"/>
      <c r="I765" s="4"/>
      <c r="J765" s="4"/>
      <c r="K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2:25">
      <c r="B766" s="4"/>
      <c r="C766" s="432"/>
      <c r="D766" s="4"/>
      <c r="E766" s="4"/>
      <c r="F766" s="4"/>
      <c r="G766" s="4"/>
      <c r="H766" s="4"/>
      <c r="I766" s="4"/>
      <c r="J766" s="4"/>
      <c r="K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2:25">
      <c r="B767" s="4"/>
      <c r="C767" s="432"/>
      <c r="D767" s="4"/>
      <c r="E767" s="4"/>
      <c r="F767" s="4"/>
      <c r="G767" s="4"/>
      <c r="H767" s="4"/>
      <c r="I767" s="4"/>
      <c r="J767" s="4"/>
      <c r="K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2:25">
      <c r="B768" s="4"/>
      <c r="C768" s="432"/>
      <c r="D768" s="4"/>
      <c r="E768" s="4"/>
      <c r="F768" s="4"/>
      <c r="G768" s="4"/>
      <c r="H768" s="4"/>
      <c r="I768" s="4"/>
      <c r="J768" s="4"/>
      <c r="K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2:25">
      <c r="B769" s="4"/>
      <c r="C769" s="432"/>
      <c r="D769" s="4"/>
      <c r="E769" s="4"/>
      <c r="F769" s="4"/>
      <c r="G769" s="4"/>
      <c r="H769" s="4"/>
      <c r="I769" s="4"/>
      <c r="J769" s="4"/>
      <c r="K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2:25">
      <c r="B770" s="4"/>
      <c r="C770" s="432"/>
      <c r="D770" s="4"/>
      <c r="E770" s="4"/>
      <c r="F770" s="4"/>
      <c r="G770" s="4"/>
      <c r="H770" s="4"/>
      <c r="I770" s="4"/>
      <c r="J770" s="4"/>
      <c r="K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2:25">
      <c r="B771" s="4"/>
      <c r="C771" s="432"/>
      <c r="D771" s="4"/>
      <c r="E771" s="4"/>
      <c r="F771" s="4"/>
      <c r="G771" s="4"/>
      <c r="H771" s="4"/>
      <c r="I771" s="4"/>
      <c r="J771" s="4"/>
      <c r="K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2:25">
      <c r="B772" s="4"/>
      <c r="C772" s="432"/>
      <c r="D772" s="4"/>
      <c r="E772" s="4"/>
      <c r="F772" s="4"/>
      <c r="G772" s="4"/>
      <c r="H772" s="4"/>
      <c r="I772" s="4"/>
      <c r="J772" s="4"/>
      <c r="K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2:25">
      <c r="B773" s="4"/>
      <c r="C773" s="432"/>
      <c r="D773" s="4"/>
      <c r="E773" s="4"/>
      <c r="F773" s="4"/>
      <c r="G773" s="4"/>
      <c r="H773" s="4"/>
      <c r="I773" s="4"/>
      <c r="J773" s="4"/>
      <c r="K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2:25">
      <c r="B774" s="4"/>
      <c r="C774" s="432"/>
      <c r="D774" s="4"/>
      <c r="E774" s="4"/>
      <c r="F774" s="4"/>
      <c r="G774" s="4"/>
      <c r="H774" s="4"/>
      <c r="I774" s="4"/>
      <c r="J774" s="4"/>
      <c r="K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2:25">
      <c r="B775" s="4"/>
      <c r="C775" s="432"/>
      <c r="D775" s="4"/>
      <c r="E775" s="4"/>
      <c r="F775" s="4"/>
      <c r="G775" s="4"/>
      <c r="H775" s="4"/>
      <c r="I775" s="4"/>
      <c r="J775" s="4"/>
      <c r="K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2:25">
      <c r="B776" s="4"/>
      <c r="C776" s="432"/>
      <c r="D776" s="4"/>
      <c r="E776" s="4"/>
      <c r="F776" s="4"/>
      <c r="G776" s="4"/>
      <c r="H776" s="4"/>
      <c r="I776" s="4"/>
      <c r="J776" s="4"/>
      <c r="K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2:25">
      <c r="B777" s="4"/>
      <c r="C777" s="432"/>
      <c r="D777" s="4"/>
      <c r="E777" s="4"/>
      <c r="F777" s="4"/>
      <c r="G777" s="4"/>
      <c r="H777" s="4"/>
      <c r="I777" s="4"/>
      <c r="J777" s="4"/>
      <c r="K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2:25">
      <c r="B778" s="4"/>
      <c r="C778" s="432"/>
      <c r="D778" s="4"/>
      <c r="E778" s="4"/>
      <c r="F778" s="4"/>
      <c r="G778" s="4"/>
      <c r="H778" s="4"/>
      <c r="I778" s="4"/>
      <c r="J778" s="4"/>
      <c r="K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2:25">
      <c r="B779" s="4"/>
      <c r="C779" s="432"/>
      <c r="D779" s="4"/>
      <c r="E779" s="4"/>
      <c r="F779" s="4"/>
      <c r="G779" s="4"/>
      <c r="H779" s="4"/>
      <c r="I779" s="4"/>
      <c r="J779" s="4"/>
      <c r="K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2:25">
      <c r="B780" s="4"/>
      <c r="C780" s="432"/>
      <c r="D780" s="4"/>
      <c r="E780" s="4"/>
      <c r="F780" s="4"/>
      <c r="G780" s="4"/>
      <c r="H780" s="4"/>
      <c r="I780" s="4"/>
      <c r="J780" s="4"/>
      <c r="K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2:25">
      <c r="B781" s="4"/>
      <c r="C781" s="432"/>
      <c r="D781" s="4"/>
      <c r="E781" s="4"/>
      <c r="F781" s="4"/>
      <c r="G781" s="4"/>
      <c r="H781" s="4"/>
      <c r="I781" s="4"/>
      <c r="J781" s="4"/>
      <c r="K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2:25">
      <c r="B782" s="4"/>
      <c r="C782" s="432"/>
      <c r="D782" s="4"/>
      <c r="E782" s="4"/>
      <c r="F782" s="4"/>
      <c r="G782" s="4"/>
      <c r="H782" s="4"/>
      <c r="I782" s="4"/>
      <c r="J782" s="4"/>
      <c r="K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2:25">
      <c r="B783" s="4"/>
      <c r="C783" s="432"/>
      <c r="D783" s="4"/>
      <c r="E783" s="4"/>
      <c r="F783" s="4"/>
      <c r="G783" s="4"/>
      <c r="H783" s="4"/>
      <c r="I783" s="4"/>
      <c r="J783" s="4"/>
      <c r="K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2:25">
      <c r="B784" s="4"/>
      <c r="C784" s="432"/>
      <c r="D784" s="4"/>
      <c r="E784" s="4"/>
      <c r="F784" s="4"/>
      <c r="G784" s="4"/>
      <c r="H784" s="4"/>
      <c r="I784" s="4"/>
      <c r="J784" s="4"/>
      <c r="K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2:25">
      <c r="B785" s="4"/>
      <c r="C785" s="432"/>
      <c r="D785" s="4"/>
      <c r="E785" s="4"/>
      <c r="F785" s="4"/>
      <c r="G785" s="4"/>
      <c r="H785" s="4"/>
      <c r="I785" s="4"/>
      <c r="J785" s="4"/>
      <c r="K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2:25">
      <c r="B786" s="4"/>
      <c r="C786" s="432"/>
      <c r="D786" s="4"/>
      <c r="E786" s="4"/>
      <c r="F786" s="4"/>
      <c r="G786" s="4"/>
      <c r="H786" s="4"/>
      <c r="I786" s="4"/>
      <c r="J786" s="4"/>
      <c r="K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2:25">
      <c r="B787" s="4"/>
      <c r="C787" s="432"/>
      <c r="D787" s="4"/>
      <c r="E787" s="4"/>
      <c r="F787" s="4"/>
      <c r="G787" s="4"/>
      <c r="H787" s="4"/>
      <c r="I787" s="4"/>
      <c r="J787" s="4"/>
      <c r="K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2:25">
      <c r="B788" s="4"/>
      <c r="C788" s="432"/>
      <c r="D788" s="4"/>
      <c r="E788" s="4"/>
      <c r="F788" s="4"/>
      <c r="G788" s="4"/>
      <c r="H788" s="4"/>
      <c r="I788" s="4"/>
      <c r="J788" s="4"/>
      <c r="K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2:25">
      <c r="B789" s="4"/>
      <c r="C789" s="432"/>
      <c r="D789" s="4"/>
      <c r="E789" s="4"/>
      <c r="F789" s="4"/>
      <c r="G789" s="4"/>
      <c r="H789" s="4"/>
      <c r="I789" s="4"/>
      <c r="J789" s="4"/>
      <c r="K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2:25">
      <c r="B790" s="4"/>
      <c r="C790" s="432"/>
      <c r="D790" s="4"/>
      <c r="E790" s="4"/>
      <c r="F790" s="4"/>
      <c r="G790" s="4"/>
      <c r="H790" s="4"/>
      <c r="I790" s="4"/>
      <c r="J790" s="4"/>
      <c r="K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2:25">
      <c r="B791" s="4"/>
      <c r="C791" s="432"/>
      <c r="D791" s="4"/>
      <c r="E791" s="4"/>
      <c r="F791" s="4"/>
      <c r="G791" s="4"/>
      <c r="H791" s="4"/>
      <c r="I791" s="4"/>
      <c r="J791" s="4"/>
      <c r="K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2:25">
      <c r="B792" s="4"/>
      <c r="C792" s="432"/>
      <c r="D792" s="4"/>
      <c r="E792" s="4"/>
      <c r="F792" s="4"/>
      <c r="G792" s="4"/>
      <c r="H792" s="4"/>
      <c r="I792" s="4"/>
      <c r="J792" s="4"/>
      <c r="K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2:25">
      <c r="B793" s="4"/>
      <c r="C793" s="432"/>
      <c r="D793" s="4"/>
      <c r="E793" s="4"/>
      <c r="F793" s="4"/>
      <c r="G793" s="4"/>
      <c r="H793" s="4"/>
      <c r="I793" s="4"/>
      <c r="J793" s="4"/>
      <c r="K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2:25">
      <c r="B794" s="4"/>
      <c r="C794" s="432"/>
      <c r="D794" s="4"/>
      <c r="E794" s="4"/>
      <c r="F794" s="4"/>
      <c r="G794" s="4"/>
      <c r="H794" s="4"/>
      <c r="I794" s="4"/>
      <c r="J794" s="4"/>
      <c r="K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2:25">
      <c r="B795" s="4"/>
      <c r="C795" s="432"/>
      <c r="D795" s="4"/>
      <c r="E795" s="4"/>
      <c r="F795" s="4"/>
      <c r="G795" s="4"/>
      <c r="H795" s="4"/>
      <c r="I795" s="4"/>
      <c r="J795" s="4"/>
      <c r="K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2:25">
      <c r="B796" s="4"/>
      <c r="C796" s="432"/>
      <c r="D796" s="4"/>
      <c r="E796" s="4"/>
      <c r="F796" s="4"/>
      <c r="G796" s="4"/>
      <c r="H796" s="4"/>
      <c r="I796" s="4"/>
      <c r="J796" s="4"/>
      <c r="K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2:25">
      <c r="B797" s="4"/>
      <c r="C797" s="432"/>
      <c r="D797" s="4"/>
      <c r="E797" s="4"/>
      <c r="F797" s="4"/>
      <c r="G797" s="4"/>
      <c r="H797" s="4"/>
      <c r="I797" s="4"/>
      <c r="J797" s="4"/>
      <c r="K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2:25">
      <c r="B798" s="4"/>
      <c r="C798" s="432"/>
      <c r="D798" s="4"/>
      <c r="E798" s="4"/>
      <c r="F798" s="4"/>
      <c r="G798" s="4"/>
      <c r="H798" s="4"/>
      <c r="I798" s="4"/>
      <c r="J798" s="4"/>
      <c r="K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2:25">
      <c r="B799" s="4"/>
      <c r="C799" s="432"/>
      <c r="D799" s="4"/>
      <c r="E799" s="4"/>
      <c r="F799" s="4"/>
      <c r="G799" s="4"/>
      <c r="H799" s="4"/>
      <c r="I799" s="4"/>
      <c r="J799" s="4"/>
      <c r="K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2:25">
      <c r="B800" s="4"/>
      <c r="C800" s="432"/>
      <c r="D800" s="4"/>
      <c r="E800" s="4"/>
      <c r="F800" s="4"/>
      <c r="G800" s="4"/>
      <c r="H800" s="4"/>
      <c r="I800" s="4"/>
      <c r="J800" s="4"/>
      <c r="K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2:25">
      <c r="B801" s="4"/>
      <c r="C801" s="432"/>
      <c r="D801" s="4"/>
      <c r="E801" s="4"/>
      <c r="F801" s="4"/>
      <c r="G801" s="4"/>
      <c r="H801" s="4"/>
      <c r="I801" s="4"/>
      <c r="J801" s="4"/>
      <c r="K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2:25">
      <c r="B802" s="4"/>
      <c r="C802" s="432"/>
      <c r="D802" s="4"/>
      <c r="E802" s="4"/>
      <c r="F802" s="4"/>
      <c r="G802" s="4"/>
      <c r="H802" s="4"/>
      <c r="I802" s="4"/>
      <c r="J802" s="4"/>
      <c r="K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2:25">
      <c r="B803" s="4"/>
      <c r="C803" s="432"/>
      <c r="D803" s="4"/>
      <c r="E803" s="4"/>
      <c r="F803" s="4"/>
      <c r="G803" s="4"/>
      <c r="H803" s="4"/>
      <c r="I803" s="4"/>
      <c r="J803" s="4"/>
      <c r="K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2:25">
      <c r="B804" s="4"/>
      <c r="C804" s="432"/>
      <c r="D804" s="4"/>
      <c r="E804" s="4"/>
      <c r="F804" s="4"/>
      <c r="G804" s="4"/>
      <c r="H804" s="4"/>
      <c r="I804" s="4"/>
      <c r="J804" s="4"/>
      <c r="K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2:25">
      <c r="B805" s="4"/>
      <c r="C805" s="432"/>
      <c r="D805" s="4"/>
      <c r="E805" s="4"/>
      <c r="F805" s="4"/>
      <c r="G805" s="4"/>
      <c r="H805" s="4"/>
      <c r="I805" s="4"/>
      <c r="J805" s="4"/>
      <c r="K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2:25">
      <c r="B806" s="4"/>
      <c r="C806" s="432"/>
      <c r="D806" s="4"/>
      <c r="E806" s="4"/>
      <c r="F806" s="4"/>
      <c r="G806" s="4"/>
      <c r="H806" s="4"/>
      <c r="I806" s="4"/>
      <c r="J806" s="4"/>
      <c r="K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2:25">
      <c r="B807" s="4"/>
      <c r="C807" s="432"/>
      <c r="D807" s="4"/>
      <c r="E807" s="4"/>
      <c r="F807" s="4"/>
      <c r="G807" s="4"/>
      <c r="H807" s="4"/>
      <c r="I807" s="4"/>
      <c r="J807" s="4"/>
      <c r="K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2:25">
      <c r="B808" s="4"/>
      <c r="C808" s="432"/>
      <c r="D808" s="4"/>
      <c r="E808" s="4"/>
      <c r="F808" s="4"/>
      <c r="G808" s="4"/>
      <c r="H808" s="4"/>
      <c r="I808" s="4"/>
      <c r="J808" s="4"/>
      <c r="K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2:25">
      <c r="B809" s="4"/>
      <c r="C809" s="432"/>
      <c r="D809" s="4"/>
      <c r="E809" s="4"/>
      <c r="F809" s="4"/>
      <c r="G809" s="4"/>
      <c r="H809" s="4"/>
      <c r="I809" s="4"/>
      <c r="J809" s="4"/>
      <c r="K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2:25">
      <c r="B810" s="4"/>
      <c r="C810" s="432"/>
      <c r="D810" s="4"/>
      <c r="E810" s="4"/>
      <c r="F810" s="4"/>
      <c r="G810" s="4"/>
      <c r="H810" s="4"/>
      <c r="I810" s="4"/>
      <c r="J810" s="4"/>
      <c r="K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2:25">
      <c r="B811" s="4"/>
      <c r="C811" s="432"/>
      <c r="D811" s="4"/>
      <c r="E811" s="4"/>
      <c r="F811" s="4"/>
      <c r="G811" s="4"/>
      <c r="H811" s="4"/>
      <c r="I811" s="4"/>
      <c r="J811" s="4"/>
      <c r="K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2:25">
      <c r="B812" s="4"/>
      <c r="C812" s="432"/>
      <c r="D812" s="4"/>
      <c r="E812" s="4"/>
      <c r="F812" s="4"/>
      <c r="G812" s="4"/>
      <c r="H812" s="4"/>
      <c r="I812" s="4"/>
      <c r="J812" s="4"/>
      <c r="K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2:25">
      <c r="B813" s="4"/>
      <c r="C813" s="432"/>
      <c r="D813" s="4"/>
      <c r="E813" s="4"/>
      <c r="F813" s="4"/>
      <c r="G813" s="4"/>
      <c r="H813" s="4"/>
      <c r="I813" s="4"/>
      <c r="J813" s="4"/>
      <c r="K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2:25">
      <c r="B814" s="4"/>
      <c r="C814" s="432"/>
      <c r="D814" s="4"/>
      <c r="E814" s="4"/>
      <c r="F814" s="4"/>
      <c r="G814" s="4"/>
      <c r="H814" s="4"/>
      <c r="I814" s="4"/>
      <c r="J814" s="4"/>
      <c r="K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2:25">
      <c r="B815" s="4"/>
      <c r="C815" s="432"/>
      <c r="D815" s="4"/>
      <c r="E815" s="4"/>
      <c r="F815" s="4"/>
      <c r="G815" s="4"/>
      <c r="H815" s="4"/>
      <c r="I815" s="4"/>
      <c r="J815" s="4"/>
      <c r="K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2:25">
      <c r="B816" s="4"/>
      <c r="C816" s="432"/>
      <c r="D816" s="4"/>
      <c r="E816" s="4"/>
      <c r="F816" s="4"/>
      <c r="G816" s="4"/>
      <c r="H816" s="4"/>
      <c r="I816" s="4"/>
      <c r="J816" s="4"/>
      <c r="K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2:25">
      <c r="B817" s="4"/>
      <c r="C817" s="432"/>
      <c r="D817" s="4"/>
      <c r="E817" s="4"/>
      <c r="F817" s="4"/>
      <c r="G817" s="4"/>
      <c r="H817" s="4"/>
      <c r="I817" s="4"/>
      <c r="J817" s="4"/>
      <c r="K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2:25">
      <c r="B818" s="4"/>
      <c r="C818" s="432"/>
      <c r="D818" s="4"/>
      <c r="E818" s="4"/>
      <c r="F818" s="4"/>
      <c r="G818" s="4"/>
      <c r="H818" s="4"/>
      <c r="I818" s="4"/>
      <c r="J818" s="4"/>
      <c r="K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2:25">
      <c r="B819" s="4"/>
      <c r="C819" s="432"/>
      <c r="D819" s="4"/>
      <c r="E819" s="4"/>
      <c r="F819" s="4"/>
      <c r="G819" s="4"/>
      <c r="H819" s="4"/>
      <c r="I819" s="4"/>
      <c r="J819" s="4"/>
      <c r="K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2:25">
      <c r="B820" s="4"/>
      <c r="C820" s="432"/>
      <c r="D820" s="4"/>
      <c r="E820" s="4"/>
      <c r="F820" s="4"/>
      <c r="G820" s="4"/>
      <c r="H820" s="4"/>
      <c r="I820" s="4"/>
      <c r="J820" s="4"/>
      <c r="K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2:25">
      <c r="B821" s="4"/>
      <c r="C821" s="432"/>
      <c r="D821" s="4"/>
      <c r="E821" s="4"/>
      <c r="F821" s="4"/>
      <c r="G821" s="4"/>
      <c r="H821" s="4"/>
      <c r="I821" s="4"/>
      <c r="J821" s="4"/>
      <c r="K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2:25">
      <c r="B822" s="4"/>
      <c r="C822" s="432"/>
      <c r="D822" s="4"/>
      <c r="E822" s="4"/>
      <c r="F822" s="4"/>
      <c r="G822" s="4"/>
      <c r="H822" s="4"/>
      <c r="I822" s="4"/>
      <c r="J822" s="4"/>
      <c r="K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2:25">
      <c r="B823" s="4"/>
      <c r="C823" s="432"/>
      <c r="D823" s="4"/>
      <c r="E823" s="4"/>
      <c r="F823" s="4"/>
      <c r="G823" s="4"/>
      <c r="H823" s="4"/>
      <c r="I823" s="4"/>
      <c r="J823" s="4"/>
      <c r="K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2:25">
      <c r="B824" s="4"/>
      <c r="C824" s="432"/>
      <c r="D824" s="4"/>
      <c r="E824" s="4"/>
      <c r="F824" s="4"/>
      <c r="G824" s="4"/>
      <c r="H824" s="4"/>
      <c r="I824" s="4"/>
      <c r="J824" s="4"/>
      <c r="K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2:25">
      <c r="B825" s="4"/>
      <c r="C825" s="432"/>
      <c r="D825" s="4"/>
      <c r="E825" s="4"/>
      <c r="F825" s="4"/>
      <c r="G825" s="4"/>
      <c r="H825" s="4"/>
      <c r="I825" s="4"/>
      <c r="J825" s="4"/>
      <c r="K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2:25">
      <c r="B826" s="4"/>
      <c r="C826" s="432"/>
      <c r="D826" s="4"/>
      <c r="E826" s="4"/>
      <c r="F826" s="4"/>
      <c r="G826" s="4"/>
      <c r="H826" s="4"/>
      <c r="I826" s="4"/>
      <c r="J826" s="4"/>
      <c r="K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2:25">
      <c r="B827" s="4"/>
      <c r="C827" s="432"/>
      <c r="D827" s="4"/>
      <c r="E827" s="4"/>
      <c r="F827" s="4"/>
      <c r="G827" s="4"/>
      <c r="H827" s="4"/>
      <c r="I827" s="4"/>
      <c r="J827" s="4"/>
      <c r="K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2:25">
      <c r="B828" s="4"/>
      <c r="C828" s="432"/>
      <c r="D828" s="4"/>
      <c r="E828" s="4"/>
      <c r="F828" s="4"/>
      <c r="G828" s="4"/>
      <c r="H828" s="4"/>
      <c r="I828" s="4"/>
      <c r="J828" s="4"/>
      <c r="K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2:25">
      <c r="B829" s="4"/>
      <c r="C829" s="432"/>
      <c r="D829" s="4"/>
      <c r="E829" s="4"/>
      <c r="F829" s="4"/>
      <c r="G829" s="4"/>
      <c r="H829" s="4"/>
      <c r="I829" s="4"/>
      <c r="J829" s="4"/>
      <c r="K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2:25">
      <c r="B830" s="4"/>
      <c r="C830" s="432"/>
      <c r="D830" s="4"/>
      <c r="E830" s="4"/>
      <c r="F830" s="4"/>
      <c r="G830" s="4"/>
      <c r="H830" s="4"/>
      <c r="I830" s="4"/>
      <c r="J830" s="4"/>
      <c r="K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2:25">
      <c r="B831" s="4"/>
      <c r="C831" s="432"/>
      <c r="D831" s="4"/>
      <c r="E831" s="4"/>
      <c r="F831" s="4"/>
      <c r="G831" s="4"/>
      <c r="H831" s="4"/>
      <c r="I831" s="4"/>
      <c r="J831" s="4"/>
      <c r="K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2:25">
      <c r="B832" s="4"/>
      <c r="C832" s="432"/>
      <c r="D832" s="4"/>
      <c r="E832" s="4"/>
      <c r="F832" s="4"/>
      <c r="G832" s="4"/>
      <c r="H832" s="4"/>
      <c r="I832" s="4"/>
      <c r="J832" s="4"/>
      <c r="K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2:25">
      <c r="B833" s="4"/>
      <c r="C833" s="432"/>
      <c r="D833" s="4"/>
      <c r="E833" s="4"/>
      <c r="F833" s="4"/>
      <c r="G833" s="4"/>
      <c r="H833" s="4"/>
      <c r="I833" s="4"/>
      <c r="J833" s="4"/>
      <c r="K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2:25">
      <c r="B834" s="4"/>
      <c r="C834" s="432"/>
      <c r="D834" s="4"/>
      <c r="E834" s="4"/>
      <c r="F834" s="4"/>
      <c r="G834" s="4"/>
      <c r="H834" s="4"/>
      <c r="I834" s="4"/>
      <c r="J834" s="4"/>
      <c r="K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2:25">
      <c r="B835" s="4"/>
      <c r="C835" s="432"/>
      <c r="D835" s="4"/>
      <c r="E835" s="4"/>
      <c r="F835" s="4"/>
      <c r="G835" s="4"/>
      <c r="H835" s="4"/>
      <c r="I835" s="4"/>
      <c r="J835" s="4"/>
      <c r="K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2:25">
      <c r="B836" s="4"/>
      <c r="C836" s="432"/>
      <c r="D836" s="4"/>
      <c r="E836" s="4"/>
      <c r="F836" s="4"/>
      <c r="G836" s="4"/>
      <c r="H836" s="4"/>
      <c r="I836" s="4"/>
      <c r="J836" s="4"/>
      <c r="K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2:25">
      <c r="B837" s="4"/>
      <c r="C837" s="432"/>
      <c r="D837" s="4"/>
      <c r="E837" s="4"/>
      <c r="F837" s="4"/>
      <c r="G837" s="4"/>
      <c r="H837" s="4"/>
      <c r="I837" s="4"/>
      <c r="J837" s="4"/>
      <c r="K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2:25">
      <c r="B838" s="4"/>
      <c r="C838" s="432"/>
      <c r="D838" s="4"/>
      <c r="E838" s="4"/>
      <c r="F838" s="4"/>
      <c r="G838" s="4"/>
      <c r="H838" s="4"/>
      <c r="I838" s="4"/>
      <c r="J838" s="4"/>
      <c r="K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2:25">
      <c r="B839" s="4"/>
      <c r="C839" s="432"/>
      <c r="D839" s="4"/>
      <c r="E839" s="4"/>
      <c r="F839" s="4"/>
      <c r="G839" s="4"/>
      <c r="H839" s="4"/>
      <c r="I839" s="4"/>
      <c r="J839" s="4"/>
      <c r="K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2:25">
      <c r="B840" s="4"/>
      <c r="C840" s="432"/>
      <c r="D840" s="4"/>
      <c r="E840" s="4"/>
      <c r="F840" s="4"/>
      <c r="G840" s="4"/>
      <c r="H840" s="4"/>
      <c r="I840" s="4"/>
      <c r="J840" s="4"/>
      <c r="K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2:25">
      <c r="B841" s="4"/>
      <c r="C841" s="432"/>
      <c r="D841" s="4"/>
      <c r="E841" s="4"/>
      <c r="F841" s="4"/>
      <c r="G841" s="4"/>
      <c r="H841" s="4"/>
      <c r="I841" s="4"/>
      <c r="J841" s="4"/>
      <c r="K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2:25">
      <c r="B842" s="4"/>
      <c r="C842" s="432"/>
      <c r="D842" s="4"/>
      <c r="E842" s="4"/>
      <c r="F842" s="4"/>
      <c r="G842" s="4"/>
      <c r="H842" s="4"/>
      <c r="I842" s="4"/>
      <c r="J842" s="4"/>
      <c r="K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2:25">
      <c r="B843" s="4"/>
      <c r="C843" s="432"/>
      <c r="D843" s="4"/>
      <c r="E843" s="4"/>
      <c r="F843" s="4"/>
      <c r="G843" s="4"/>
      <c r="H843" s="4"/>
      <c r="I843" s="4"/>
      <c r="J843" s="4"/>
      <c r="K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2:25">
      <c r="B844" s="4"/>
      <c r="C844" s="432"/>
      <c r="D844" s="4"/>
      <c r="E844" s="4"/>
      <c r="F844" s="4"/>
      <c r="G844" s="4"/>
      <c r="H844" s="4"/>
      <c r="I844" s="4"/>
      <c r="J844" s="4"/>
      <c r="K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2:25">
      <c r="B845" s="4"/>
      <c r="C845" s="432"/>
      <c r="D845" s="4"/>
      <c r="E845" s="4"/>
      <c r="F845" s="4"/>
      <c r="G845" s="4"/>
      <c r="H845" s="4"/>
      <c r="I845" s="4"/>
      <c r="J845" s="4"/>
      <c r="K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2:25">
      <c r="B846" s="4"/>
      <c r="C846" s="432"/>
      <c r="D846" s="4"/>
      <c r="E846" s="4"/>
      <c r="F846" s="4"/>
      <c r="G846" s="4"/>
      <c r="H846" s="4"/>
      <c r="I846" s="4"/>
      <c r="J846" s="4"/>
      <c r="K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2:25">
      <c r="B847" s="4"/>
      <c r="C847" s="432"/>
      <c r="D847" s="4"/>
      <c r="E847" s="4"/>
      <c r="F847" s="4"/>
      <c r="G847" s="4"/>
      <c r="H847" s="4"/>
      <c r="I847" s="4"/>
      <c r="J847" s="4"/>
      <c r="K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2:25">
      <c r="B848" s="4"/>
      <c r="C848" s="432"/>
      <c r="D848" s="4"/>
      <c r="E848" s="4"/>
      <c r="F848" s="4"/>
      <c r="G848" s="4"/>
      <c r="H848" s="4"/>
      <c r="I848" s="4"/>
      <c r="J848" s="4"/>
      <c r="K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2:25">
      <c r="B849" s="4"/>
      <c r="C849" s="432"/>
      <c r="D849" s="4"/>
      <c r="E849" s="4"/>
      <c r="F849" s="4"/>
      <c r="G849" s="4"/>
      <c r="H849" s="4"/>
      <c r="I849" s="4"/>
      <c r="J849" s="4"/>
      <c r="K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2:25">
      <c r="B850" s="4"/>
      <c r="C850" s="432"/>
      <c r="D850" s="4"/>
      <c r="E850" s="4"/>
      <c r="F850" s="4"/>
      <c r="G850" s="4"/>
      <c r="H850" s="4"/>
      <c r="I850" s="4"/>
      <c r="J850" s="4"/>
      <c r="K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2:25">
      <c r="B851" s="4"/>
      <c r="C851" s="432"/>
      <c r="D851" s="4"/>
      <c r="E851" s="4"/>
      <c r="F851" s="4"/>
      <c r="G851" s="4"/>
      <c r="H851" s="4"/>
      <c r="I851" s="4"/>
      <c r="J851" s="4"/>
      <c r="K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2:25">
      <c r="B852" s="4"/>
      <c r="C852" s="432"/>
      <c r="D852" s="4"/>
      <c r="E852" s="4"/>
      <c r="F852" s="4"/>
      <c r="G852" s="4"/>
      <c r="H852" s="4"/>
      <c r="I852" s="4"/>
      <c r="J852" s="4"/>
      <c r="K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2:25">
      <c r="B853" s="4"/>
      <c r="C853" s="432"/>
      <c r="D853" s="4"/>
      <c r="E853" s="4"/>
      <c r="F853" s="4"/>
      <c r="G853" s="4"/>
      <c r="H853" s="4"/>
      <c r="I853" s="4"/>
      <c r="J853" s="4"/>
      <c r="K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2:25">
      <c r="B854" s="4"/>
      <c r="C854" s="432"/>
      <c r="D854" s="4"/>
      <c r="E854" s="4"/>
      <c r="F854" s="4"/>
      <c r="G854" s="4"/>
      <c r="H854" s="4"/>
      <c r="I854" s="4"/>
      <c r="J854" s="4"/>
      <c r="K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2:25">
      <c r="B855" s="4"/>
      <c r="C855" s="432"/>
      <c r="D855" s="4"/>
      <c r="E855" s="4"/>
      <c r="F855" s="4"/>
      <c r="G855" s="4"/>
      <c r="H855" s="4"/>
      <c r="I855" s="4"/>
      <c r="J855" s="4"/>
      <c r="K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2:25">
      <c r="B856" s="4"/>
      <c r="C856" s="432"/>
      <c r="D856" s="4"/>
      <c r="E856" s="4"/>
      <c r="F856" s="4"/>
      <c r="G856" s="4"/>
      <c r="H856" s="4"/>
      <c r="I856" s="4"/>
      <c r="J856" s="4"/>
      <c r="K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2:25">
      <c r="B857" s="4"/>
      <c r="C857" s="432"/>
      <c r="D857" s="4"/>
      <c r="E857" s="4"/>
      <c r="F857" s="4"/>
      <c r="G857" s="4"/>
      <c r="H857" s="4"/>
      <c r="I857" s="4"/>
      <c r="J857" s="4"/>
      <c r="K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2:25">
      <c r="B858" s="4"/>
      <c r="C858" s="432"/>
      <c r="D858" s="4"/>
      <c r="E858" s="4"/>
      <c r="F858" s="4"/>
      <c r="G858" s="4"/>
      <c r="H858" s="4"/>
      <c r="I858" s="4"/>
      <c r="J858" s="4"/>
      <c r="K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2:25">
      <c r="B859" s="4"/>
      <c r="C859" s="432"/>
      <c r="D859" s="4"/>
      <c r="E859" s="4"/>
      <c r="F859" s="4"/>
      <c r="G859" s="4"/>
      <c r="H859" s="4"/>
      <c r="I859" s="4"/>
      <c r="J859" s="4"/>
      <c r="K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2:25">
      <c r="B860" s="4"/>
      <c r="C860" s="432"/>
      <c r="D860" s="4"/>
      <c r="E860" s="4"/>
      <c r="F860" s="4"/>
      <c r="G860" s="4"/>
      <c r="H860" s="4"/>
      <c r="I860" s="4"/>
      <c r="J860" s="4"/>
      <c r="K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2:25">
      <c r="B861" s="4"/>
      <c r="C861" s="432"/>
      <c r="D861" s="4"/>
      <c r="E861" s="4"/>
      <c r="F861" s="4"/>
      <c r="G861" s="4"/>
      <c r="H861" s="4"/>
      <c r="I861" s="4"/>
      <c r="J861" s="4"/>
      <c r="K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2:25">
      <c r="B862" s="4"/>
      <c r="C862" s="432"/>
      <c r="D862" s="4"/>
      <c r="E862" s="4"/>
      <c r="F862" s="4"/>
      <c r="G862" s="4"/>
      <c r="H862" s="4"/>
      <c r="I862" s="4"/>
      <c r="J862" s="4"/>
      <c r="K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2:25">
      <c r="B863" s="4"/>
      <c r="C863" s="432"/>
      <c r="D863" s="4"/>
      <c r="E863" s="4"/>
      <c r="F863" s="4"/>
      <c r="G863" s="4"/>
      <c r="H863" s="4"/>
      <c r="I863" s="4"/>
      <c r="J863" s="4"/>
      <c r="K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2:25">
      <c r="B864" s="4"/>
      <c r="C864" s="432"/>
      <c r="D864" s="4"/>
      <c r="E864" s="4"/>
      <c r="F864" s="4"/>
      <c r="G864" s="4"/>
      <c r="H864" s="4"/>
      <c r="I864" s="4"/>
      <c r="J864" s="4"/>
      <c r="K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2:25">
      <c r="B865" s="4"/>
      <c r="C865" s="432"/>
      <c r="D865" s="4"/>
      <c r="E865" s="4"/>
      <c r="F865" s="4"/>
      <c r="G865" s="4"/>
      <c r="H865" s="4"/>
      <c r="I865" s="4"/>
      <c r="J865" s="4"/>
      <c r="K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2:25">
      <c r="B866" s="4"/>
      <c r="C866" s="432"/>
      <c r="D866" s="4"/>
      <c r="E866" s="4"/>
      <c r="F866" s="4"/>
      <c r="G866" s="4"/>
      <c r="H866" s="4"/>
      <c r="I866" s="4"/>
      <c r="J866" s="4"/>
      <c r="K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2:25">
      <c r="B867" s="4"/>
      <c r="C867" s="432"/>
      <c r="D867" s="4"/>
      <c r="E867" s="4"/>
      <c r="F867" s="4"/>
      <c r="G867" s="4"/>
      <c r="H867" s="4"/>
      <c r="I867" s="4"/>
      <c r="J867" s="4"/>
      <c r="K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2:25">
      <c r="B868" s="4"/>
      <c r="C868" s="432"/>
      <c r="D868" s="4"/>
      <c r="E868" s="4"/>
      <c r="F868" s="4"/>
      <c r="G868" s="4"/>
      <c r="H868" s="4"/>
      <c r="I868" s="4"/>
      <c r="J868" s="4"/>
      <c r="K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2:25">
      <c r="B869" s="4"/>
      <c r="C869" s="432"/>
      <c r="D869" s="4"/>
      <c r="E869" s="4"/>
      <c r="F869" s="4"/>
      <c r="G869" s="4"/>
      <c r="H869" s="4"/>
      <c r="I869" s="4"/>
      <c r="J869" s="4"/>
      <c r="K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2:25">
      <c r="B870" s="4"/>
      <c r="C870" s="432"/>
      <c r="D870" s="4"/>
      <c r="E870" s="4"/>
      <c r="F870" s="4"/>
      <c r="G870" s="4"/>
      <c r="H870" s="4"/>
      <c r="I870" s="4"/>
      <c r="J870" s="4"/>
      <c r="K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2:25">
      <c r="B871" s="4"/>
      <c r="C871" s="432"/>
      <c r="D871" s="4"/>
      <c r="E871" s="4"/>
      <c r="F871" s="4"/>
      <c r="G871" s="4"/>
      <c r="H871" s="4"/>
      <c r="I871" s="4"/>
      <c r="J871" s="4"/>
      <c r="K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2:25">
      <c r="B872" s="4"/>
      <c r="C872" s="432"/>
      <c r="D872" s="4"/>
      <c r="E872" s="4"/>
      <c r="F872" s="4"/>
      <c r="G872" s="4"/>
      <c r="H872" s="4"/>
      <c r="I872" s="4"/>
      <c r="J872" s="4"/>
      <c r="K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2:25">
      <c r="B873" s="4"/>
      <c r="C873" s="432"/>
      <c r="D873" s="4"/>
      <c r="E873" s="4"/>
      <c r="F873" s="4"/>
      <c r="G873" s="4"/>
      <c r="H873" s="4"/>
      <c r="I873" s="4"/>
      <c r="J873" s="4"/>
      <c r="K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2:25">
      <c r="B874" s="4"/>
      <c r="C874" s="432"/>
      <c r="D874" s="4"/>
      <c r="E874" s="4"/>
      <c r="F874" s="4"/>
      <c r="G874" s="4"/>
      <c r="H874" s="4"/>
      <c r="I874" s="4"/>
      <c r="J874" s="4"/>
      <c r="K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2:25">
      <c r="B875" s="4"/>
      <c r="C875" s="432"/>
      <c r="D875" s="4"/>
      <c r="E875" s="4"/>
      <c r="F875" s="4"/>
      <c r="G875" s="4"/>
      <c r="H875" s="4"/>
      <c r="I875" s="4"/>
      <c r="J875" s="4"/>
      <c r="K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2:25">
      <c r="B876" s="4"/>
      <c r="C876" s="432"/>
      <c r="D876" s="4"/>
      <c r="E876" s="4"/>
      <c r="F876" s="4"/>
      <c r="G876" s="4"/>
      <c r="H876" s="4"/>
      <c r="I876" s="4"/>
      <c r="J876" s="4"/>
      <c r="K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2:25">
      <c r="B877" s="4"/>
      <c r="C877" s="432"/>
      <c r="D877" s="4"/>
      <c r="E877" s="4"/>
      <c r="F877" s="4"/>
      <c r="G877" s="4"/>
      <c r="H877" s="4"/>
      <c r="I877" s="4"/>
      <c r="J877" s="4"/>
      <c r="K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2:25">
      <c r="B878" s="4"/>
      <c r="C878" s="432"/>
      <c r="D878" s="4"/>
      <c r="E878" s="4"/>
      <c r="F878" s="4"/>
      <c r="G878" s="4"/>
      <c r="H878" s="4"/>
      <c r="I878" s="4"/>
      <c r="J878" s="4"/>
      <c r="K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2:25">
      <c r="B879" s="4"/>
      <c r="C879" s="432"/>
      <c r="D879" s="4"/>
      <c r="E879" s="4"/>
      <c r="F879" s="4"/>
      <c r="G879" s="4"/>
      <c r="H879" s="4"/>
      <c r="I879" s="4"/>
      <c r="J879" s="4"/>
      <c r="K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2:25">
      <c r="B880" s="4"/>
      <c r="C880" s="432"/>
      <c r="D880" s="4"/>
      <c r="E880" s="4"/>
      <c r="F880" s="4"/>
      <c r="G880" s="4"/>
      <c r="H880" s="4"/>
      <c r="I880" s="4"/>
      <c r="J880" s="4"/>
      <c r="K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2:25">
      <c r="B881" s="4"/>
      <c r="C881" s="432"/>
      <c r="D881" s="4"/>
      <c r="E881" s="4"/>
      <c r="F881" s="4"/>
      <c r="G881" s="4"/>
      <c r="H881" s="4"/>
      <c r="I881" s="4"/>
      <c r="J881" s="4"/>
      <c r="K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2:25">
      <c r="B882" s="4"/>
      <c r="C882" s="432"/>
      <c r="D882" s="4"/>
      <c r="E882" s="4"/>
      <c r="F882" s="4"/>
      <c r="G882" s="4"/>
      <c r="H882" s="4"/>
      <c r="I882" s="4"/>
      <c r="J882" s="4"/>
      <c r="K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2:25">
      <c r="B883" s="4"/>
      <c r="C883" s="432"/>
      <c r="D883" s="4"/>
      <c r="E883" s="4"/>
      <c r="F883" s="4"/>
      <c r="G883" s="4"/>
      <c r="H883" s="4"/>
      <c r="I883" s="4"/>
      <c r="J883" s="4"/>
      <c r="K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2:25">
      <c r="B884" s="4"/>
      <c r="C884" s="432"/>
      <c r="D884" s="4"/>
      <c r="E884" s="4"/>
      <c r="F884" s="4"/>
      <c r="G884" s="4"/>
      <c r="H884" s="4"/>
      <c r="I884" s="4"/>
      <c r="J884" s="4"/>
      <c r="K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2:25">
      <c r="B885" s="4"/>
      <c r="C885" s="432"/>
      <c r="D885" s="4"/>
      <c r="E885" s="4"/>
      <c r="F885" s="4"/>
      <c r="G885" s="4"/>
      <c r="H885" s="4"/>
      <c r="I885" s="4"/>
      <c r="J885" s="4"/>
      <c r="K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2:25">
      <c r="B886" s="4"/>
      <c r="C886" s="432"/>
      <c r="D886" s="4"/>
      <c r="E886" s="4"/>
      <c r="F886" s="4"/>
      <c r="G886" s="4"/>
      <c r="H886" s="4"/>
      <c r="I886" s="4"/>
      <c r="J886" s="4"/>
      <c r="K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2:25">
      <c r="B887" s="4"/>
      <c r="C887" s="432"/>
      <c r="D887" s="4"/>
      <c r="E887" s="4"/>
      <c r="F887" s="4"/>
      <c r="G887" s="4"/>
      <c r="H887" s="4"/>
      <c r="I887" s="4"/>
      <c r="J887" s="4"/>
      <c r="K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2:25">
      <c r="B888" s="4"/>
      <c r="C888" s="432"/>
      <c r="D888" s="4"/>
      <c r="E888" s="4"/>
      <c r="F888" s="4"/>
      <c r="G888" s="4"/>
      <c r="H888" s="4"/>
      <c r="I888" s="4"/>
      <c r="J888" s="4"/>
      <c r="K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2:25">
      <c r="B889" s="4"/>
      <c r="C889" s="432"/>
      <c r="D889" s="4"/>
      <c r="E889" s="4"/>
      <c r="F889" s="4"/>
      <c r="G889" s="4"/>
      <c r="H889" s="4"/>
      <c r="I889" s="4"/>
      <c r="J889" s="4"/>
      <c r="K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2:25">
      <c r="B890" s="4"/>
      <c r="C890" s="432"/>
      <c r="D890" s="4"/>
      <c r="E890" s="4"/>
      <c r="F890" s="4"/>
      <c r="G890" s="4"/>
      <c r="H890" s="4"/>
      <c r="I890" s="4"/>
      <c r="J890" s="4"/>
      <c r="K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2:25">
      <c r="B891" s="4"/>
      <c r="C891" s="432"/>
      <c r="D891" s="4"/>
      <c r="E891" s="4"/>
      <c r="F891" s="4"/>
      <c r="G891" s="4"/>
      <c r="H891" s="4"/>
      <c r="I891" s="4"/>
      <c r="J891" s="4"/>
      <c r="K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2:25">
      <c r="B892" s="4"/>
      <c r="C892" s="432"/>
      <c r="D892" s="4"/>
      <c r="E892" s="4"/>
      <c r="F892" s="4"/>
      <c r="G892" s="4"/>
      <c r="H892" s="4"/>
      <c r="I892" s="4"/>
      <c r="J892" s="4"/>
      <c r="K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2:25">
      <c r="B893" s="4"/>
      <c r="C893" s="432"/>
      <c r="D893" s="4"/>
      <c r="E893" s="4"/>
      <c r="F893" s="4"/>
      <c r="G893" s="4"/>
      <c r="H893" s="4"/>
      <c r="I893" s="4"/>
      <c r="J893" s="4"/>
      <c r="K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2:25">
      <c r="B894" s="4"/>
      <c r="C894" s="432"/>
      <c r="D894" s="4"/>
      <c r="E894" s="4"/>
      <c r="F894" s="4"/>
      <c r="G894" s="4"/>
      <c r="H894" s="4"/>
      <c r="I894" s="4"/>
      <c r="J894" s="4"/>
      <c r="K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2:25">
      <c r="B895" s="4"/>
      <c r="C895" s="432"/>
      <c r="D895" s="4"/>
      <c r="E895" s="4"/>
      <c r="F895" s="4"/>
      <c r="G895" s="4"/>
      <c r="H895" s="4"/>
      <c r="I895" s="4"/>
      <c r="J895" s="4"/>
      <c r="K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2:25">
      <c r="B896" s="4"/>
      <c r="C896" s="432"/>
      <c r="D896" s="4"/>
      <c r="E896" s="4"/>
      <c r="F896" s="4"/>
      <c r="G896" s="4"/>
      <c r="H896" s="4"/>
      <c r="I896" s="4"/>
      <c r="J896" s="4"/>
      <c r="K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2:25">
      <c r="B897" s="4"/>
      <c r="C897" s="432"/>
      <c r="D897" s="4"/>
      <c r="E897" s="4"/>
      <c r="F897" s="4"/>
      <c r="G897" s="4"/>
      <c r="H897" s="4"/>
      <c r="I897" s="4"/>
      <c r="J897" s="4"/>
      <c r="K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2:25">
      <c r="B898" s="4"/>
      <c r="C898" s="432"/>
      <c r="D898" s="4"/>
      <c r="E898" s="4"/>
      <c r="F898" s="4"/>
      <c r="G898" s="4"/>
      <c r="H898" s="4"/>
      <c r="I898" s="4"/>
      <c r="J898" s="4"/>
      <c r="K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2:25">
      <c r="B899" s="4"/>
      <c r="C899" s="432"/>
      <c r="D899" s="4"/>
      <c r="E899" s="4"/>
      <c r="F899" s="4"/>
      <c r="G899" s="4"/>
      <c r="H899" s="4"/>
      <c r="I899" s="4"/>
      <c r="J899" s="4"/>
      <c r="K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2:25">
      <c r="B900" s="4"/>
      <c r="C900" s="432"/>
      <c r="D900" s="4"/>
      <c r="E900" s="4"/>
      <c r="F900" s="4"/>
      <c r="G900" s="4"/>
      <c r="H900" s="4"/>
      <c r="I900" s="4"/>
      <c r="J900" s="4"/>
      <c r="K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2:25">
      <c r="B901" s="4"/>
      <c r="C901" s="432"/>
      <c r="D901" s="4"/>
      <c r="E901" s="4"/>
      <c r="F901" s="4"/>
      <c r="G901" s="4"/>
      <c r="H901" s="4"/>
      <c r="I901" s="4"/>
      <c r="J901" s="4"/>
      <c r="K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2:25">
      <c r="B902" s="4"/>
      <c r="C902" s="432"/>
      <c r="D902" s="4"/>
      <c r="E902" s="4"/>
      <c r="F902" s="4"/>
      <c r="G902" s="4"/>
      <c r="H902" s="4"/>
      <c r="I902" s="4"/>
      <c r="J902" s="4"/>
      <c r="K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2:25">
      <c r="B903" s="4"/>
      <c r="C903" s="432"/>
      <c r="D903" s="4"/>
      <c r="E903" s="4"/>
      <c r="F903" s="4"/>
      <c r="G903" s="4"/>
      <c r="H903" s="4"/>
      <c r="I903" s="4"/>
      <c r="J903" s="4"/>
      <c r="K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2:25">
      <c r="B904" s="4"/>
      <c r="C904" s="432"/>
      <c r="D904" s="4"/>
      <c r="E904" s="4"/>
      <c r="F904" s="4"/>
      <c r="G904" s="4"/>
      <c r="H904" s="4"/>
      <c r="I904" s="4"/>
      <c r="J904" s="4"/>
      <c r="K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2:25">
      <c r="B905" s="4"/>
      <c r="C905" s="432"/>
      <c r="D905" s="4"/>
      <c r="E905" s="4"/>
      <c r="F905" s="4"/>
      <c r="G905" s="4"/>
      <c r="H905" s="4"/>
      <c r="I905" s="4"/>
      <c r="J905" s="4"/>
      <c r="K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2:25">
      <c r="B906" s="4"/>
      <c r="C906" s="432"/>
      <c r="D906" s="4"/>
      <c r="E906" s="4"/>
      <c r="F906" s="4"/>
      <c r="G906" s="4"/>
      <c r="H906" s="4"/>
      <c r="I906" s="4"/>
      <c r="J906" s="4"/>
      <c r="K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2:25">
      <c r="B907" s="4"/>
      <c r="C907" s="432"/>
      <c r="D907" s="4"/>
      <c r="E907" s="4"/>
      <c r="F907" s="4"/>
      <c r="G907" s="4"/>
      <c r="H907" s="4"/>
      <c r="I907" s="4"/>
      <c r="J907" s="4"/>
      <c r="K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2:25">
      <c r="B908" s="4"/>
      <c r="C908" s="432"/>
      <c r="D908" s="4"/>
      <c r="E908" s="4"/>
      <c r="F908" s="4"/>
      <c r="G908" s="4"/>
      <c r="H908" s="4"/>
      <c r="I908" s="4"/>
      <c r="J908" s="4"/>
      <c r="K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2:25">
      <c r="B909" s="4"/>
      <c r="C909" s="432"/>
      <c r="D909" s="4"/>
      <c r="E909" s="4"/>
      <c r="F909" s="4"/>
      <c r="G909" s="4"/>
      <c r="H909" s="4"/>
      <c r="I909" s="4"/>
      <c r="J909" s="4"/>
      <c r="K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2:25">
      <c r="B910" s="4"/>
      <c r="C910" s="432"/>
      <c r="D910" s="4"/>
      <c r="E910" s="4"/>
      <c r="F910" s="4"/>
      <c r="G910" s="4"/>
      <c r="H910" s="4"/>
      <c r="I910" s="4"/>
      <c r="J910" s="4"/>
      <c r="K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2:25">
      <c r="B911" s="4"/>
      <c r="C911" s="432"/>
      <c r="D911" s="4"/>
      <c r="E911" s="4"/>
      <c r="F911" s="4"/>
      <c r="G911" s="4"/>
      <c r="H911" s="4"/>
      <c r="I911" s="4"/>
      <c r="J911" s="4"/>
      <c r="K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2:25">
      <c r="B912" s="4"/>
      <c r="C912" s="432"/>
      <c r="D912" s="4"/>
      <c r="E912" s="4"/>
      <c r="F912" s="4"/>
      <c r="G912" s="4"/>
      <c r="H912" s="4"/>
      <c r="I912" s="4"/>
      <c r="J912" s="4"/>
      <c r="K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2:25">
      <c r="B913" s="4"/>
      <c r="C913" s="432"/>
      <c r="D913" s="4"/>
      <c r="E913" s="4"/>
      <c r="F913" s="4"/>
      <c r="G913" s="4"/>
      <c r="H913" s="4"/>
      <c r="I913" s="4"/>
      <c r="J913" s="4"/>
      <c r="K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2:25">
      <c r="B914" s="4"/>
      <c r="C914" s="432"/>
      <c r="D914" s="4"/>
      <c r="E914" s="4"/>
      <c r="F914" s="4"/>
      <c r="G914" s="4"/>
      <c r="H914" s="4"/>
      <c r="I914" s="4"/>
      <c r="J914" s="4"/>
      <c r="K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2:25">
      <c r="B915" s="4"/>
      <c r="C915" s="432"/>
      <c r="D915" s="4"/>
      <c r="E915" s="4"/>
      <c r="F915" s="4"/>
      <c r="G915" s="4"/>
      <c r="H915" s="4"/>
      <c r="I915" s="4"/>
      <c r="J915" s="4"/>
      <c r="K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2:25">
      <c r="B916" s="4"/>
      <c r="C916" s="432"/>
      <c r="D916" s="4"/>
      <c r="E916" s="4"/>
      <c r="F916" s="4"/>
      <c r="G916" s="4"/>
      <c r="H916" s="4"/>
      <c r="I916" s="4"/>
      <c r="J916" s="4"/>
      <c r="K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2:25">
      <c r="B917" s="4"/>
      <c r="C917" s="432"/>
      <c r="D917" s="4"/>
      <c r="E917" s="4"/>
      <c r="F917" s="4"/>
      <c r="G917" s="4"/>
      <c r="H917" s="4"/>
      <c r="I917" s="4"/>
      <c r="J917" s="4"/>
      <c r="K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2:25">
      <c r="B918" s="4"/>
      <c r="C918" s="432"/>
      <c r="D918" s="4"/>
      <c r="E918" s="4"/>
      <c r="F918" s="4"/>
      <c r="G918" s="4"/>
      <c r="H918" s="4"/>
      <c r="I918" s="4"/>
      <c r="J918" s="4"/>
      <c r="K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2:25">
      <c r="B919" s="4"/>
      <c r="C919" s="432"/>
      <c r="D919" s="4"/>
      <c r="E919" s="4"/>
      <c r="F919" s="4"/>
      <c r="G919" s="4"/>
      <c r="H919" s="4"/>
      <c r="I919" s="4"/>
      <c r="J919" s="4"/>
      <c r="K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2:25">
      <c r="B920" s="4"/>
      <c r="C920" s="432"/>
      <c r="D920" s="4"/>
      <c r="E920" s="4"/>
      <c r="F920" s="4"/>
      <c r="G920" s="4"/>
      <c r="H920" s="4"/>
      <c r="I920" s="4"/>
      <c r="J920" s="4"/>
      <c r="K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2:25">
      <c r="B921" s="4"/>
      <c r="C921" s="432"/>
      <c r="D921" s="4"/>
      <c r="E921" s="4"/>
      <c r="F921" s="4"/>
      <c r="G921" s="4"/>
      <c r="H921" s="4"/>
      <c r="I921" s="4"/>
      <c r="J921" s="4"/>
      <c r="K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2:25">
      <c r="B922" s="4"/>
      <c r="C922" s="432"/>
      <c r="D922" s="4"/>
      <c r="E922" s="4"/>
      <c r="F922" s="4"/>
      <c r="G922" s="4"/>
      <c r="H922" s="4"/>
      <c r="I922" s="4"/>
      <c r="J922" s="4"/>
      <c r="K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2:25">
      <c r="B923" s="4"/>
      <c r="C923" s="432"/>
      <c r="D923" s="4"/>
      <c r="E923" s="4"/>
      <c r="F923" s="4"/>
      <c r="G923" s="4"/>
      <c r="H923" s="4"/>
      <c r="I923" s="4"/>
      <c r="J923" s="4"/>
      <c r="K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2:25">
      <c r="B924" s="4"/>
      <c r="C924" s="432"/>
      <c r="D924" s="4"/>
      <c r="E924" s="4"/>
      <c r="F924" s="4"/>
      <c r="G924" s="4"/>
      <c r="H924" s="4"/>
      <c r="I924" s="4"/>
      <c r="J924" s="4"/>
      <c r="K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2:25">
      <c r="B925" s="4"/>
      <c r="C925" s="432"/>
      <c r="D925" s="4"/>
      <c r="E925" s="4"/>
      <c r="F925" s="4"/>
      <c r="G925" s="4"/>
      <c r="H925" s="4"/>
      <c r="I925" s="4"/>
      <c r="J925" s="4"/>
      <c r="K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2:25">
      <c r="B926" s="4"/>
      <c r="C926" s="432"/>
      <c r="D926" s="4"/>
      <c r="E926" s="4"/>
      <c r="F926" s="4"/>
      <c r="G926" s="4"/>
      <c r="H926" s="4"/>
      <c r="I926" s="4"/>
      <c r="J926" s="4"/>
      <c r="K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2:25">
      <c r="B927" s="4"/>
      <c r="C927" s="432"/>
      <c r="D927" s="4"/>
      <c r="E927" s="4"/>
      <c r="F927" s="4"/>
      <c r="G927" s="4"/>
      <c r="H927" s="4"/>
      <c r="I927" s="4"/>
      <c r="J927" s="4"/>
      <c r="K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2:25">
      <c r="B928" s="4"/>
      <c r="C928" s="432"/>
      <c r="D928" s="4"/>
      <c r="E928" s="4"/>
      <c r="F928" s="4"/>
      <c r="G928" s="4"/>
      <c r="H928" s="4"/>
      <c r="I928" s="4"/>
      <c r="J928" s="4"/>
      <c r="K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2:25">
      <c r="B929" s="4"/>
      <c r="C929" s="432"/>
      <c r="D929" s="4"/>
      <c r="E929" s="4"/>
      <c r="F929" s="4"/>
      <c r="G929" s="4"/>
      <c r="H929" s="4"/>
      <c r="I929" s="4"/>
      <c r="J929" s="4"/>
      <c r="K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2:25">
      <c r="B930" s="4"/>
      <c r="C930" s="432"/>
      <c r="D930" s="4"/>
      <c r="E930" s="4"/>
      <c r="F930" s="4"/>
      <c r="G930" s="4"/>
      <c r="H930" s="4"/>
      <c r="I930" s="4"/>
      <c r="J930" s="4"/>
      <c r="K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2:25">
      <c r="B931" s="4"/>
      <c r="C931" s="432"/>
      <c r="D931" s="4"/>
      <c r="E931" s="4"/>
      <c r="F931" s="4"/>
      <c r="G931" s="4"/>
      <c r="H931" s="4"/>
      <c r="I931" s="4"/>
      <c r="J931" s="4"/>
      <c r="K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2:25">
      <c r="B932" s="4"/>
      <c r="C932" s="432"/>
      <c r="D932" s="4"/>
      <c r="E932" s="4"/>
      <c r="F932" s="4"/>
      <c r="G932" s="4"/>
      <c r="H932" s="4"/>
      <c r="I932" s="4"/>
      <c r="J932" s="4"/>
      <c r="K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2:25">
      <c r="B933" s="4"/>
      <c r="C933" s="432"/>
      <c r="D933" s="4"/>
      <c r="E933" s="4"/>
      <c r="F933" s="4"/>
      <c r="G933" s="4"/>
      <c r="H933" s="4"/>
      <c r="I933" s="4"/>
      <c r="J933" s="4"/>
      <c r="K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2:25">
      <c r="B934" s="4"/>
      <c r="C934" s="432"/>
      <c r="D934" s="4"/>
      <c r="E934" s="4"/>
      <c r="F934" s="4"/>
      <c r="G934" s="4"/>
      <c r="H934" s="4"/>
      <c r="I934" s="4"/>
      <c r="J934" s="4"/>
      <c r="K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2:25">
      <c r="B935" s="4"/>
      <c r="C935" s="432"/>
      <c r="D935" s="4"/>
      <c r="E935" s="4"/>
      <c r="F935" s="4"/>
      <c r="G935" s="4"/>
      <c r="H935" s="4"/>
      <c r="I935" s="4"/>
      <c r="J935" s="4"/>
      <c r="K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2:25">
      <c r="B936" s="4"/>
      <c r="C936" s="432"/>
      <c r="D936" s="4"/>
      <c r="E936" s="4"/>
      <c r="F936" s="4"/>
      <c r="G936" s="4"/>
      <c r="H936" s="4"/>
      <c r="I936" s="4"/>
      <c r="J936" s="4"/>
      <c r="K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2:25">
      <c r="B937" s="4"/>
      <c r="C937" s="432"/>
      <c r="D937" s="4"/>
      <c r="E937" s="4"/>
      <c r="F937" s="4"/>
      <c r="G937" s="4"/>
      <c r="H937" s="4"/>
      <c r="I937" s="4"/>
      <c r="J937" s="4"/>
      <c r="K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2:25">
      <c r="B938" s="4"/>
      <c r="C938" s="432"/>
      <c r="D938" s="4"/>
      <c r="E938" s="4"/>
      <c r="F938" s="4"/>
      <c r="G938" s="4"/>
      <c r="H938" s="4"/>
      <c r="I938" s="4"/>
      <c r="J938" s="4"/>
      <c r="K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2:25">
      <c r="B939" s="4"/>
      <c r="C939" s="432"/>
      <c r="D939" s="4"/>
      <c r="E939" s="4"/>
      <c r="F939" s="4"/>
      <c r="G939" s="4"/>
      <c r="H939" s="4"/>
      <c r="I939" s="4"/>
      <c r="J939" s="4"/>
      <c r="K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2:25">
      <c r="B940" s="4"/>
      <c r="C940" s="432"/>
      <c r="D940" s="4"/>
      <c r="E940" s="4"/>
      <c r="F940" s="4"/>
      <c r="G940" s="4"/>
      <c r="H940" s="4"/>
      <c r="I940" s="4"/>
      <c r="J940" s="4"/>
      <c r="K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2:25">
      <c r="B941" s="4"/>
      <c r="C941" s="432"/>
      <c r="D941" s="4"/>
      <c r="E941" s="4"/>
      <c r="F941" s="4"/>
      <c r="G941" s="4"/>
      <c r="H941" s="4"/>
      <c r="I941" s="4"/>
      <c r="J941" s="4"/>
      <c r="K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2:25">
      <c r="B942" s="4"/>
      <c r="C942" s="432"/>
      <c r="D942" s="4"/>
      <c r="E942" s="4"/>
      <c r="F942" s="4"/>
      <c r="G942" s="4"/>
      <c r="H942" s="4"/>
      <c r="I942" s="4"/>
      <c r="J942" s="4"/>
      <c r="K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2:25">
      <c r="B943" s="4"/>
      <c r="C943" s="432"/>
      <c r="D943" s="4"/>
      <c r="E943" s="4"/>
      <c r="F943" s="4"/>
      <c r="G943" s="4"/>
      <c r="H943" s="4"/>
      <c r="I943" s="4"/>
      <c r="J943" s="4"/>
      <c r="K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2:25">
      <c r="B944" s="4"/>
      <c r="C944" s="432"/>
      <c r="D944" s="4"/>
      <c r="E944" s="4"/>
      <c r="F944" s="4"/>
      <c r="G944" s="4"/>
      <c r="H944" s="4"/>
      <c r="I944" s="4"/>
      <c r="J944" s="4"/>
      <c r="K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2:25">
      <c r="B945" s="4"/>
      <c r="C945" s="432"/>
      <c r="D945" s="4"/>
      <c r="E945" s="4"/>
      <c r="F945" s="4"/>
      <c r="G945" s="4"/>
      <c r="H945" s="4"/>
      <c r="I945" s="4"/>
      <c r="J945" s="4"/>
      <c r="K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2:25">
      <c r="B946" s="4"/>
      <c r="C946" s="432"/>
      <c r="D946" s="4"/>
      <c r="E946" s="4"/>
      <c r="F946" s="4"/>
      <c r="G946" s="4"/>
      <c r="H946" s="4"/>
      <c r="I946" s="4"/>
      <c r="J946" s="4"/>
      <c r="K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2:25">
      <c r="B947" s="4"/>
      <c r="C947" s="432"/>
      <c r="D947" s="4"/>
      <c r="E947" s="4"/>
      <c r="F947" s="4"/>
      <c r="G947" s="4"/>
      <c r="H947" s="4"/>
      <c r="I947" s="4"/>
      <c r="J947" s="4"/>
      <c r="K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2:25">
      <c r="B948" s="4"/>
      <c r="C948" s="432"/>
      <c r="D948" s="4"/>
      <c r="E948" s="4"/>
      <c r="F948" s="4"/>
      <c r="G948" s="4"/>
      <c r="H948" s="4"/>
      <c r="I948" s="4"/>
      <c r="J948" s="4"/>
      <c r="K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2:25">
      <c r="B949" s="4"/>
      <c r="C949" s="432"/>
      <c r="D949" s="4"/>
      <c r="E949" s="4"/>
      <c r="F949" s="4"/>
      <c r="G949" s="4"/>
      <c r="H949" s="4"/>
      <c r="I949" s="4"/>
      <c r="J949" s="4"/>
      <c r="K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2:25">
      <c r="B950" s="4"/>
      <c r="C950" s="432"/>
      <c r="D950" s="4"/>
      <c r="E950" s="4"/>
      <c r="F950" s="4"/>
      <c r="G950" s="4"/>
      <c r="H950" s="4"/>
      <c r="I950" s="4"/>
      <c r="J950" s="4"/>
      <c r="K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2:25">
      <c r="B951" s="4"/>
      <c r="C951" s="432"/>
      <c r="D951" s="4"/>
      <c r="E951" s="4"/>
      <c r="F951" s="4"/>
      <c r="G951" s="4"/>
      <c r="H951" s="4"/>
      <c r="I951" s="4"/>
      <c r="J951" s="4"/>
      <c r="K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2:25">
      <c r="B952" s="4"/>
      <c r="C952" s="432"/>
      <c r="D952" s="4"/>
      <c r="E952" s="4"/>
      <c r="F952" s="4"/>
      <c r="G952" s="4"/>
      <c r="H952" s="4"/>
      <c r="I952" s="4"/>
      <c r="J952" s="4"/>
      <c r="K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2:25">
      <c r="B953" s="4"/>
      <c r="C953" s="432"/>
      <c r="D953" s="4"/>
      <c r="E953" s="4"/>
      <c r="F953" s="4"/>
      <c r="G953" s="4"/>
      <c r="H953" s="4"/>
      <c r="I953" s="4"/>
      <c r="J953" s="4"/>
      <c r="K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2:25">
      <c r="B954" s="4"/>
      <c r="C954" s="432"/>
      <c r="D954" s="4"/>
      <c r="E954" s="4"/>
      <c r="F954" s="4"/>
      <c r="G954" s="4"/>
      <c r="H954" s="4"/>
      <c r="I954" s="4"/>
      <c r="J954" s="4"/>
      <c r="K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2:25">
      <c r="B955" s="4"/>
      <c r="C955" s="432"/>
      <c r="D955" s="4"/>
      <c r="E955" s="4"/>
      <c r="F955" s="4"/>
      <c r="G955" s="4"/>
      <c r="H955" s="4"/>
      <c r="I955" s="4"/>
      <c r="J955" s="4"/>
      <c r="K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2:25">
      <c r="B956" s="4"/>
      <c r="C956" s="432"/>
      <c r="D956" s="4"/>
      <c r="E956" s="4"/>
      <c r="F956" s="4"/>
      <c r="G956" s="4"/>
      <c r="H956" s="4"/>
      <c r="I956" s="4"/>
      <c r="J956" s="4"/>
      <c r="K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2:25">
      <c r="B957" s="4"/>
      <c r="C957" s="432"/>
      <c r="D957" s="4"/>
      <c r="E957" s="4"/>
      <c r="F957" s="4"/>
      <c r="G957" s="4"/>
      <c r="H957" s="4"/>
      <c r="I957" s="4"/>
      <c r="J957" s="4"/>
      <c r="K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2:25">
      <c r="B958" s="4"/>
      <c r="C958" s="432"/>
      <c r="D958" s="4"/>
      <c r="E958" s="4"/>
      <c r="F958" s="4"/>
      <c r="G958" s="4"/>
      <c r="H958" s="4"/>
      <c r="I958" s="4"/>
      <c r="J958" s="4"/>
      <c r="K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2:25">
      <c r="B959" s="4"/>
      <c r="C959" s="432"/>
      <c r="D959" s="4"/>
      <c r="E959" s="4"/>
      <c r="F959" s="4"/>
      <c r="G959" s="4"/>
      <c r="H959" s="4"/>
      <c r="I959" s="4"/>
      <c r="J959" s="4"/>
      <c r="K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2:25">
      <c r="B960" s="4"/>
      <c r="C960" s="432"/>
      <c r="D960" s="4"/>
      <c r="E960" s="4"/>
      <c r="F960" s="4"/>
      <c r="G960" s="4"/>
      <c r="H960" s="4"/>
      <c r="I960" s="4"/>
      <c r="J960" s="4"/>
      <c r="K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2:25">
      <c r="B961" s="4"/>
      <c r="C961" s="432"/>
      <c r="D961" s="4"/>
      <c r="E961" s="4"/>
      <c r="F961" s="4"/>
      <c r="G961" s="4"/>
      <c r="H961" s="4"/>
      <c r="I961" s="4"/>
      <c r="J961" s="4"/>
      <c r="K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2:25">
      <c r="B962" s="4"/>
      <c r="C962" s="432"/>
      <c r="D962" s="4"/>
      <c r="E962" s="4"/>
      <c r="F962" s="4"/>
      <c r="G962" s="4"/>
      <c r="H962" s="4"/>
      <c r="I962" s="4"/>
      <c r="J962" s="4"/>
      <c r="K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2:25">
      <c r="B963" s="4"/>
      <c r="C963" s="432"/>
      <c r="D963" s="4"/>
      <c r="E963" s="4"/>
      <c r="F963" s="4"/>
      <c r="G963" s="4"/>
      <c r="H963" s="4"/>
      <c r="I963" s="4"/>
      <c r="J963" s="4"/>
      <c r="K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2:25">
      <c r="B964" s="4"/>
      <c r="C964" s="432"/>
      <c r="D964" s="4"/>
      <c r="E964" s="4"/>
      <c r="F964" s="4"/>
      <c r="G964" s="4"/>
      <c r="H964" s="4"/>
      <c r="I964" s="4"/>
      <c r="J964" s="4"/>
      <c r="K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2:25">
      <c r="B965" s="4"/>
      <c r="C965" s="432"/>
      <c r="D965" s="4"/>
      <c r="E965" s="4"/>
      <c r="F965" s="4"/>
      <c r="G965" s="4"/>
      <c r="H965" s="4"/>
      <c r="I965" s="4"/>
      <c r="J965" s="4"/>
      <c r="K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2:25">
      <c r="B966" s="4"/>
      <c r="C966" s="432"/>
      <c r="D966" s="4"/>
      <c r="E966" s="4"/>
      <c r="F966" s="4"/>
      <c r="G966" s="4"/>
      <c r="H966" s="4"/>
      <c r="I966" s="4"/>
      <c r="J966" s="4"/>
      <c r="K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2:25">
      <c r="B967" s="4"/>
      <c r="C967" s="432"/>
      <c r="D967" s="4"/>
      <c r="E967" s="4"/>
      <c r="F967" s="4"/>
      <c r="G967" s="4"/>
      <c r="H967" s="4"/>
      <c r="I967" s="4"/>
      <c r="J967" s="4"/>
      <c r="K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2:25">
      <c r="B968" s="4"/>
      <c r="C968" s="432"/>
      <c r="D968" s="4"/>
      <c r="E968" s="4"/>
      <c r="F968" s="4"/>
      <c r="G968" s="4"/>
      <c r="H968" s="4"/>
      <c r="I968" s="4"/>
      <c r="J968" s="4"/>
      <c r="K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2:25">
      <c r="B969" s="4"/>
      <c r="C969" s="432"/>
      <c r="D969" s="4"/>
      <c r="E969" s="4"/>
      <c r="F969" s="4"/>
      <c r="G969" s="4"/>
      <c r="H969" s="4"/>
      <c r="I969" s="4"/>
      <c r="J969" s="4"/>
      <c r="K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2:25">
      <c r="B970" s="4"/>
      <c r="C970" s="432"/>
      <c r="D970" s="4"/>
      <c r="E970" s="4"/>
      <c r="F970" s="4"/>
      <c r="G970" s="4"/>
      <c r="H970" s="4"/>
      <c r="I970" s="4"/>
      <c r="J970" s="4"/>
      <c r="K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2:25">
      <c r="B971" s="4"/>
      <c r="C971" s="432"/>
      <c r="D971" s="4"/>
      <c r="E971" s="4"/>
      <c r="F971" s="4"/>
      <c r="G971" s="4"/>
      <c r="H971" s="4"/>
      <c r="I971" s="4"/>
      <c r="J971" s="4"/>
      <c r="K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2:25">
      <c r="B972" s="4"/>
      <c r="C972" s="432"/>
      <c r="D972" s="4"/>
      <c r="E972" s="4"/>
      <c r="F972" s="4"/>
      <c r="G972" s="4"/>
      <c r="H972" s="4"/>
      <c r="I972" s="4"/>
      <c r="J972" s="4"/>
      <c r="K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2:25">
      <c r="B973" s="4"/>
      <c r="C973" s="432"/>
      <c r="D973" s="4"/>
      <c r="E973" s="4"/>
      <c r="F973" s="4"/>
      <c r="G973" s="4"/>
      <c r="H973" s="4"/>
      <c r="I973" s="4"/>
      <c r="J973" s="4"/>
      <c r="K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2:25">
      <c r="B974" s="4"/>
      <c r="C974" s="432"/>
      <c r="D974" s="4"/>
      <c r="E974" s="4"/>
      <c r="F974" s="4"/>
      <c r="G974" s="4"/>
      <c r="H974" s="4"/>
      <c r="I974" s="4"/>
      <c r="J974" s="4"/>
      <c r="K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2:25">
      <c r="B975" s="4"/>
      <c r="C975" s="432"/>
      <c r="D975" s="4"/>
      <c r="E975" s="4"/>
      <c r="F975" s="4"/>
      <c r="G975" s="4"/>
      <c r="H975" s="4"/>
      <c r="I975" s="4"/>
      <c r="J975" s="4"/>
      <c r="K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2:25">
      <c r="B976" s="4"/>
      <c r="C976" s="432"/>
      <c r="D976" s="4"/>
      <c r="E976" s="4"/>
      <c r="F976" s="4"/>
      <c r="G976" s="4"/>
      <c r="H976" s="4"/>
      <c r="I976" s="4"/>
      <c r="J976" s="4"/>
      <c r="K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2:25">
      <c r="B977" s="4"/>
      <c r="C977" s="432"/>
      <c r="D977" s="4"/>
      <c r="E977" s="4"/>
      <c r="F977" s="4"/>
      <c r="G977" s="4"/>
      <c r="H977" s="4"/>
      <c r="I977" s="4"/>
      <c r="J977" s="4"/>
      <c r="K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2:25">
      <c r="B978" s="4"/>
      <c r="C978" s="432"/>
      <c r="D978" s="4"/>
      <c r="E978" s="4"/>
      <c r="F978" s="4"/>
      <c r="G978" s="4"/>
      <c r="H978" s="4"/>
      <c r="I978" s="4"/>
      <c r="J978" s="4"/>
      <c r="K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2:25">
      <c r="B979" s="4"/>
      <c r="C979" s="432"/>
      <c r="D979" s="4"/>
      <c r="E979" s="4"/>
      <c r="F979" s="4"/>
      <c r="G979" s="4"/>
      <c r="H979" s="4"/>
      <c r="I979" s="4"/>
      <c r="J979" s="4"/>
      <c r="K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2:25">
      <c r="B980" s="4"/>
      <c r="C980" s="432"/>
      <c r="D980" s="4"/>
      <c r="E980" s="4"/>
      <c r="F980" s="4"/>
      <c r="G980" s="4"/>
      <c r="H980" s="4"/>
      <c r="I980" s="4"/>
      <c r="J980" s="4"/>
      <c r="K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2:25">
      <c r="B981" s="4"/>
      <c r="C981" s="432"/>
      <c r="D981" s="4"/>
      <c r="E981" s="4"/>
      <c r="F981" s="4"/>
      <c r="G981" s="4"/>
      <c r="H981" s="4"/>
      <c r="I981" s="4"/>
      <c r="J981" s="4"/>
      <c r="K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2:25">
      <c r="B982" s="4"/>
      <c r="C982" s="432"/>
      <c r="D982" s="4"/>
      <c r="E982" s="4"/>
      <c r="F982" s="4"/>
      <c r="G982" s="4"/>
      <c r="H982" s="4"/>
      <c r="I982" s="4"/>
      <c r="J982" s="4"/>
      <c r="K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2:25">
      <c r="B983" s="4"/>
      <c r="C983" s="432"/>
      <c r="D983" s="4"/>
      <c r="E983" s="4"/>
      <c r="F983" s="4"/>
      <c r="G983" s="4"/>
      <c r="H983" s="4"/>
      <c r="I983" s="4"/>
      <c r="J983" s="4"/>
      <c r="K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2:25">
      <c r="B984" s="4"/>
      <c r="C984" s="432"/>
      <c r="D984" s="4"/>
      <c r="E984" s="4"/>
      <c r="F984" s="4"/>
      <c r="G984" s="4"/>
      <c r="H984" s="4"/>
      <c r="I984" s="4"/>
      <c r="J984" s="4"/>
      <c r="K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2:25">
      <c r="B985" s="4"/>
      <c r="C985" s="432"/>
      <c r="D985" s="4"/>
      <c r="E985" s="4"/>
      <c r="F985" s="4"/>
      <c r="G985" s="4"/>
      <c r="H985" s="4"/>
      <c r="I985" s="4"/>
      <c r="J985" s="4"/>
      <c r="K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2:25">
      <c r="B986" s="4"/>
      <c r="C986" s="432"/>
      <c r="D986" s="4"/>
      <c r="E986" s="4"/>
      <c r="F986" s="4"/>
      <c r="G986" s="4"/>
      <c r="H986" s="4"/>
      <c r="I986" s="4"/>
      <c r="J986" s="4"/>
      <c r="K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2:25">
      <c r="B987" s="4"/>
      <c r="C987" s="432"/>
      <c r="D987" s="4"/>
      <c r="E987" s="4"/>
      <c r="F987" s="4"/>
      <c r="G987" s="4"/>
      <c r="H987" s="4"/>
      <c r="I987" s="4"/>
      <c r="J987" s="4"/>
      <c r="K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2:25">
      <c r="B988" s="4"/>
      <c r="C988" s="432"/>
      <c r="D988" s="4"/>
      <c r="E988" s="4"/>
      <c r="F988" s="4"/>
      <c r="G988" s="4"/>
      <c r="H988" s="4"/>
      <c r="I988" s="4"/>
      <c r="J988" s="4"/>
      <c r="K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2:25">
      <c r="B989" s="4"/>
      <c r="C989" s="432"/>
      <c r="D989" s="4"/>
      <c r="E989" s="4"/>
      <c r="F989" s="4"/>
      <c r="G989" s="4"/>
      <c r="H989" s="4"/>
      <c r="I989" s="4"/>
      <c r="J989" s="4"/>
      <c r="K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2:25">
      <c r="B990" s="4"/>
      <c r="C990" s="432"/>
      <c r="D990" s="4"/>
      <c r="E990" s="4"/>
      <c r="F990" s="4"/>
      <c r="G990" s="4"/>
      <c r="H990" s="4"/>
      <c r="I990" s="4"/>
      <c r="J990" s="4"/>
      <c r="K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2:25">
      <c r="B991" s="4"/>
      <c r="C991" s="432"/>
      <c r="D991" s="4"/>
      <c r="E991" s="4"/>
      <c r="F991" s="4"/>
      <c r="G991" s="4"/>
      <c r="H991" s="4"/>
      <c r="I991" s="4"/>
      <c r="J991" s="4"/>
      <c r="K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2:25">
      <c r="B992" s="4"/>
      <c r="C992" s="432"/>
      <c r="D992" s="4"/>
      <c r="E992" s="4"/>
      <c r="F992" s="4"/>
      <c r="G992" s="4"/>
      <c r="H992" s="4"/>
      <c r="I992" s="4"/>
      <c r="J992" s="4"/>
      <c r="K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2:25">
      <c r="B993" s="4"/>
      <c r="C993" s="432"/>
      <c r="D993" s="4"/>
      <c r="E993" s="4"/>
      <c r="F993" s="4"/>
      <c r="G993" s="4"/>
      <c r="H993" s="4"/>
      <c r="I993" s="4"/>
      <c r="J993" s="4"/>
      <c r="K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2:25">
      <c r="B994" s="4"/>
      <c r="C994" s="432"/>
      <c r="D994" s="4"/>
      <c r="E994" s="4"/>
      <c r="F994" s="4"/>
      <c r="G994" s="4"/>
      <c r="H994" s="4"/>
      <c r="I994" s="4"/>
      <c r="J994" s="4"/>
      <c r="K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2:25">
      <c r="B995" s="4"/>
      <c r="C995" s="432"/>
      <c r="D995" s="4"/>
      <c r="E995" s="4"/>
      <c r="F995" s="4"/>
      <c r="G995" s="4"/>
      <c r="H995" s="4"/>
      <c r="I995" s="4"/>
      <c r="J995" s="4"/>
      <c r="K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2:25">
      <c r="B996" s="4"/>
      <c r="C996" s="432"/>
      <c r="D996" s="4"/>
      <c r="E996" s="4"/>
      <c r="F996" s="4"/>
      <c r="G996" s="4"/>
      <c r="H996" s="4"/>
      <c r="I996" s="4"/>
      <c r="J996" s="4"/>
      <c r="K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2:25">
      <c r="B997" s="4"/>
      <c r="C997" s="432"/>
      <c r="D997" s="4"/>
      <c r="E997" s="4"/>
      <c r="F997" s="4"/>
      <c r="G997" s="4"/>
      <c r="H997" s="4"/>
      <c r="I997" s="4"/>
      <c r="J997" s="4"/>
      <c r="K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2:25">
      <c r="B998" s="4"/>
      <c r="C998" s="432"/>
      <c r="D998" s="4"/>
      <c r="E998" s="4"/>
      <c r="F998" s="4"/>
      <c r="G998" s="4"/>
      <c r="H998" s="4"/>
      <c r="I998" s="4"/>
      <c r="J998" s="4"/>
      <c r="K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2:25">
      <c r="B999" s="4"/>
      <c r="C999" s="432"/>
      <c r="D999" s="4"/>
      <c r="E999" s="4"/>
      <c r="F999" s="4"/>
      <c r="G999" s="4"/>
      <c r="H999" s="4"/>
      <c r="I999" s="4"/>
      <c r="J999" s="4"/>
      <c r="K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2:25">
      <c r="B1000" s="4"/>
      <c r="C1000" s="432"/>
      <c r="D1000" s="4"/>
      <c r="E1000" s="4"/>
      <c r="F1000" s="4"/>
      <c r="G1000" s="4"/>
      <c r="H1000" s="4"/>
      <c r="I1000" s="4"/>
      <c r="J1000" s="4"/>
      <c r="K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01" spans="2:25">
      <c r="B1001" s="4"/>
      <c r="C1001" s="432"/>
      <c r="D1001" s="4"/>
      <c r="E1001" s="4"/>
      <c r="F1001" s="4"/>
      <c r="G1001" s="4"/>
      <c r="H1001" s="4"/>
      <c r="I1001" s="4"/>
      <c r="J1001" s="4"/>
      <c r="K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</row>
    <row r="1002" spans="2:25">
      <c r="B1002" s="4"/>
      <c r="C1002" s="432"/>
      <c r="D1002" s="4"/>
      <c r="E1002" s="4"/>
      <c r="F1002" s="4"/>
      <c r="G1002" s="4"/>
      <c r="H1002" s="4"/>
      <c r="I1002" s="4"/>
      <c r="J1002" s="4"/>
      <c r="K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</row>
    <row r="1003" spans="2:25">
      <c r="B1003" s="4"/>
      <c r="C1003" s="432"/>
      <c r="D1003" s="4"/>
      <c r="E1003" s="4"/>
      <c r="F1003" s="4"/>
      <c r="G1003" s="4"/>
      <c r="H1003" s="4"/>
      <c r="I1003" s="4"/>
      <c r="J1003" s="4"/>
      <c r="K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</row>
    <row r="1004" spans="2:25">
      <c r="B1004" s="4"/>
      <c r="C1004" s="432"/>
      <c r="D1004" s="4"/>
      <c r="E1004" s="4"/>
      <c r="F1004" s="4"/>
      <c r="G1004" s="4"/>
      <c r="H1004" s="4"/>
      <c r="I1004" s="4"/>
      <c r="J1004" s="4"/>
      <c r="K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</row>
    <row r="1005" spans="2:25">
      <c r="B1005" s="4"/>
      <c r="C1005" s="432"/>
      <c r="D1005" s="4"/>
      <c r="E1005" s="4"/>
      <c r="F1005" s="4"/>
      <c r="G1005" s="4"/>
      <c r="H1005" s="4"/>
      <c r="I1005" s="4"/>
      <c r="J1005" s="4"/>
      <c r="K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</row>
    <row r="1006" spans="2:25">
      <c r="B1006" s="4"/>
      <c r="C1006" s="432"/>
      <c r="D1006" s="4"/>
      <c r="E1006" s="4"/>
      <c r="F1006" s="4"/>
      <c r="G1006" s="4"/>
      <c r="H1006" s="4"/>
      <c r="I1006" s="4"/>
      <c r="J1006" s="4"/>
      <c r="K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</row>
    <row r="1007" spans="2:25">
      <c r="B1007" s="4"/>
      <c r="C1007" s="432"/>
      <c r="D1007" s="4"/>
      <c r="E1007" s="4"/>
      <c r="F1007" s="4"/>
      <c r="G1007" s="4"/>
      <c r="H1007" s="4"/>
      <c r="I1007" s="4"/>
      <c r="J1007" s="4"/>
      <c r="K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</row>
    <row r="1008" spans="2:25">
      <c r="B1008" s="4"/>
      <c r="C1008" s="432"/>
      <c r="D1008" s="4"/>
      <c r="E1008" s="4"/>
      <c r="F1008" s="4"/>
      <c r="G1008" s="4"/>
      <c r="H1008" s="4"/>
      <c r="I1008" s="4"/>
      <c r="J1008" s="4"/>
      <c r="K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</row>
    <row r="1009" spans="2:25">
      <c r="B1009" s="4"/>
      <c r="C1009" s="432"/>
      <c r="D1009" s="4"/>
      <c r="E1009" s="4"/>
      <c r="F1009" s="4"/>
      <c r="G1009" s="4"/>
      <c r="H1009" s="4"/>
      <c r="I1009" s="4"/>
      <c r="J1009" s="4"/>
      <c r="K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</row>
    <row r="1010" spans="2:25">
      <c r="B1010" s="4"/>
      <c r="C1010" s="432"/>
      <c r="D1010" s="4"/>
      <c r="E1010" s="4"/>
      <c r="F1010" s="4"/>
      <c r="G1010" s="4"/>
      <c r="H1010" s="4"/>
      <c r="I1010" s="4"/>
      <c r="J1010" s="4"/>
      <c r="K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</row>
    <row r="1011" spans="2:25">
      <c r="B1011" s="4"/>
      <c r="C1011" s="432"/>
      <c r="D1011" s="4"/>
      <c r="E1011" s="4"/>
      <c r="F1011" s="4"/>
      <c r="G1011" s="4"/>
      <c r="H1011" s="4"/>
      <c r="I1011" s="4"/>
      <c r="J1011" s="4"/>
      <c r="K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</row>
    <row r="1012" spans="2:25">
      <c r="B1012" s="4"/>
      <c r="C1012" s="432"/>
      <c r="D1012" s="4"/>
      <c r="E1012" s="4"/>
      <c r="F1012" s="4"/>
      <c r="G1012" s="4"/>
      <c r="H1012" s="4"/>
      <c r="I1012" s="4"/>
      <c r="J1012" s="4"/>
      <c r="K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</row>
    <row r="1013" spans="2:25">
      <c r="B1013" s="4"/>
      <c r="C1013" s="432"/>
      <c r="D1013" s="4"/>
      <c r="E1013" s="4"/>
      <c r="F1013" s="4"/>
      <c r="G1013" s="4"/>
      <c r="H1013" s="4"/>
      <c r="I1013" s="4"/>
      <c r="J1013" s="4"/>
      <c r="K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</row>
    <row r="1014" spans="2:25">
      <c r="B1014" s="4"/>
      <c r="C1014" s="432"/>
      <c r="D1014" s="4"/>
      <c r="E1014" s="4"/>
      <c r="F1014" s="4"/>
      <c r="G1014" s="4"/>
      <c r="H1014" s="4"/>
      <c r="I1014" s="4"/>
      <c r="J1014" s="4"/>
      <c r="K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</row>
    <row r="1015" spans="2:25">
      <c r="B1015" s="4"/>
      <c r="C1015" s="432"/>
      <c r="D1015" s="4"/>
      <c r="E1015" s="4"/>
      <c r="F1015" s="4"/>
      <c r="G1015" s="4"/>
      <c r="H1015" s="4"/>
      <c r="I1015" s="4"/>
      <c r="J1015" s="4"/>
      <c r="K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</row>
    <row r="1016" spans="2:25">
      <c r="B1016" s="4"/>
      <c r="C1016" s="432"/>
      <c r="D1016" s="4"/>
      <c r="E1016" s="4"/>
      <c r="F1016" s="4"/>
      <c r="G1016" s="4"/>
      <c r="H1016" s="4"/>
      <c r="I1016" s="4"/>
      <c r="J1016" s="4"/>
      <c r="K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</row>
    <row r="1017" spans="2:25">
      <c r="B1017" s="4"/>
      <c r="C1017" s="432"/>
      <c r="D1017" s="4"/>
      <c r="E1017" s="4"/>
      <c r="F1017" s="4"/>
      <c r="G1017" s="4"/>
      <c r="H1017" s="4"/>
      <c r="I1017" s="4"/>
      <c r="J1017" s="4"/>
      <c r="K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</row>
    <row r="1018" spans="2:25">
      <c r="B1018" s="4"/>
      <c r="C1018" s="432"/>
      <c r="D1018" s="4"/>
      <c r="E1018" s="4"/>
      <c r="F1018" s="4"/>
      <c r="G1018" s="4"/>
      <c r="H1018" s="4"/>
      <c r="I1018" s="4"/>
      <c r="J1018" s="4"/>
      <c r="K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</row>
    <row r="1019" spans="2:25">
      <c r="B1019" s="4"/>
      <c r="C1019" s="432"/>
      <c r="D1019" s="4"/>
      <c r="E1019" s="4"/>
      <c r="F1019" s="4"/>
      <c r="G1019" s="4"/>
      <c r="H1019" s="4"/>
      <c r="I1019" s="4"/>
      <c r="J1019" s="4"/>
      <c r="K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</row>
    <row r="1020" spans="2:25">
      <c r="B1020" s="4"/>
      <c r="C1020" s="432"/>
      <c r="D1020" s="4"/>
      <c r="E1020" s="4"/>
      <c r="F1020" s="4"/>
      <c r="G1020" s="4"/>
      <c r="H1020" s="4"/>
      <c r="I1020" s="4"/>
      <c r="J1020" s="4"/>
      <c r="K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</row>
    <row r="1021" spans="2:25">
      <c r="B1021" s="4"/>
      <c r="C1021" s="432"/>
      <c r="D1021" s="4"/>
      <c r="E1021" s="4"/>
      <c r="F1021" s="4"/>
      <c r="G1021" s="4"/>
      <c r="H1021" s="4"/>
      <c r="I1021" s="4"/>
      <c r="J1021" s="4"/>
      <c r="K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</row>
    <row r="1022" spans="2:25">
      <c r="B1022" s="4"/>
      <c r="C1022" s="432"/>
      <c r="D1022" s="4"/>
      <c r="E1022" s="4"/>
      <c r="F1022" s="4"/>
      <c r="G1022" s="4"/>
      <c r="H1022" s="4"/>
      <c r="I1022" s="4"/>
      <c r="J1022" s="4"/>
      <c r="K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</row>
    <row r="1023" spans="2:25">
      <c r="B1023" s="4"/>
      <c r="C1023" s="432"/>
      <c r="D1023" s="4"/>
      <c r="E1023" s="4"/>
      <c r="F1023" s="4"/>
      <c r="G1023" s="4"/>
      <c r="H1023" s="4"/>
      <c r="I1023" s="4"/>
      <c r="J1023" s="4"/>
      <c r="K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</row>
    <row r="1024" spans="2:25">
      <c r="B1024" s="4"/>
      <c r="C1024" s="432"/>
      <c r="D1024" s="4"/>
      <c r="E1024" s="4"/>
      <c r="F1024" s="4"/>
      <c r="G1024" s="4"/>
      <c r="H1024" s="4"/>
      <c r="I1024" s="4"/>
      <c r="J1024" s="4"/>
      <c r="K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</row>
    <row r="1025" spans="2:25">
      <c r="B1025" s="4"/>
      <c r="C1025" s="432"/>
      <c r="D1025" s="4"/>
      <c r="E1025" s="4"/>
      <c r="F1025" s="4"/>
      <c r="G1025" s="4"/>
      <c r="H1025" s="4"/>
      <c r="I1025" s="4"/>
      <c r="J1025" s="4"/>
      <c r="K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</row>
    <row r="1026" spans="2:25">
      <c r="B1026" s="4"/>
      <c r="C1026" s="432"/>
      <c r="D1026" s="4"/>
      <c r="E1026" s="4"/>
      <c r="F1026" s="4"/>
      <c r="G1026" s="4"/>
      <c r="H1026" s="4"/>
      <c r="I1026" s="4"/>
      <c r="J1026" s="4"/>
      <c r="K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</row>
    <row r="1027" spans="2:25">
      <c r="B1027" s="4"/>
      <c r="C1027" s="432"/>
      <c r="D1027" s="4"/>
      <c r="E1027" s="4"/>
      <c r="F1027" s="4"/>
      <c r="G1027" s="4"/>
      <c r="H1027" s="4"/>
      <c r="I1027" s="4"/>
      <c r="J1027" s="4"/>
      <c r="K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</row>
    <row r="1028" spans="2:25">
      <c r="B1028" s="4"/>
      <c r="C1028" s="432"/>
      <c r="D1028" s="4"/>
      <c r="E1028" s="4"/>
      <c r="F1028" s="4"/>
      <c r="G1028" s="4"/>
      <c r="H1028" s="4"/>
      <c r="I1028" s="4"/>
      <c r="J1028" s="4"/>
      <c r="K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</row>
    <row r="1029" spans="2:25">
      <c r="B1029" s="4"/>
      <c r="C1029" s="432"/>
      <c r="D1029" s="4"/>
      <c r="E1029" s="4"/>
      <c r="F1029" s="4"/>
      <c r="G1029" s="4"/>
      <c r="H1029" s="4"/>
      <c r="I1029" s="4"/>
      <c r="J1029" s="4"/>
      <c r="K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</row>
    <row r="1030" spans="2:25">
      <c r="B1030" s="4"/>
      <c r="C1030" s="432"/>
      <c r="D1030" s="4"/>
      <c r="E1030" s="4"/>
      <c r="F1030" s="4"/>
      <c r="G1030" s="4"/>
      <c r="H1030" s="4"/>
      <c r="I1030" s="4"/>
      <c r="J1030" s="4"/>
      <c r="K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</row>
    <row r="1031" spans="2:25">
      <c r="B1031" s="4"/>
      <c r="C1031" s="432"/>
      <c r="D1031" s="4"/>
      <c r="E1031" s="4"/>
      <c r="F1031" s="4"/>
      <c r="G1031" s="4"/>
      <c r="H1031" s="4"/>
      <c r="I1031" s="4"/>
      <c r="J1031" s="4"/>
      <c r="K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</row>
    <row r="1032" spans="2:25">
      <c r="B1032" s="4"/>
      <c r="C1032" s="432"/>
      <c r="D1032" s="4"/>
      <c r="E1032" s="4"/>
      <c r="F1032" s="4"/>
      <c r="G1032" s="4"/>
      <c r="H1032" s="4"/>
      <c r="I1032" s="4"/>
      <c r="J1032" s="4"/>
      <c r="K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</row>
    <row r="1033" spans="2:25">
      <c r="B1033" s="4"/>
      <c r="C1033" s="432"/>
      <c r="D1033" s="4"/>
      <c r="E1033" s="4"/>
      <c r="F1033" s="4"/>
      <c r="G1033" s="4"/>
      <c r="H1033" s="4"/>
      <c r="I1033" s="4"/>
      <c r="J1033" s="4"/>
      <c r="K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</row>
    <row r="1034" spans="2:25">
      <c r="B1034" s="4"/>
      <c r="C1034" s="432"/>
      <c r="D1034" s="4"/>
      <c r="E1034" s="4"/>
      <c r="F1034" s="4"/>
      <c r="G1034" s="4"/>
      <c r="H1034" s="4"/>
      <c r="I1034" s="4"/>
      <c r="J1034" s="4"/>
      <c r="K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</row>
    <row r="1035" spans="2:25">
      <c r="B1035" s="4"/>
      <c r="C1035" s="432"/>
      <c r="D1035" s="4"/>
      <c r="E1035" s="4"/>
      <c r="F1035" s="4"/>
      <c r="G1035" s="4"/>
      <c r="H1035" s="4"/>
      <c r="I1035" s="4"/>
      <c r="J1035" s="4"/>
      <c r="K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</row>
    <row r="1036" spans="2:25">
      <c r="B1036" s="4"/>
      <c r="C1036" s="432"/>
      <c r="D1036" s="4"/>
      <c r="E1036" s="4"/>
      <c r="F1036" s="4"/>
      <c r="G1036" s="4"/>
      <c r="H1036" s="4"/>
      <c r="I1036" s="4"/>
      <c r="J1036" s="4"/>
      <c r="K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</row>
    <row r="1037" spans="2:25">
      <c r="B1037" s="4"/>
      <c r="C1037" s="432"/>
      <c r="D1037" s="4"/>
      <c r="E1037" s="4"/>
      <c r="F1037" s="4"/>
      <c r="G1037" s="4"/>
      <c r="H1037" s="4"/>
      <c r="I1037" s="4"/>
      <c r="J1037" s="4"/>
      <c r="K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</row>
    <row r="1038" spans="2:25">
      <c r="B1038" s="4"/>
      <c r="C1038" s="432"/>
      <c r="D1038" s="4"/>
      <c r="E1038" s="4"/>
      <c r="F1038" s="4"/>
      <c r="G1038" s="4"/>
      <c r="H1038" s="4"/>
      <c r="I1038" s="4"/>
      <c r="J1038" s="4"/>
      <c r="K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</row>
    <row r="1039" spans="2:25">
      <c r="B1039" s="4"/>
      <c r="C1039" s="432"/>
      <c r="D1039" s="4"/>
      <c r="E1039" s="4"/>
      <c r="F1039" s="4"/>
      <c r="G1039" s="4"/>
      <c r="H1039" s="4"/>
      <c r="I1039" s="4"/>
      <c r="J1039" s="4"/>
      <c r="K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</row>
    <row r="1040" spans="2:25">
      <c r="B1040" s="4"/>
      <c r="C1040" s="432"/>
      <c r="D1040" s="4"/>
      <c r="E1040" s="4"/>
      <c r="F1040" s="4"/>
      <c r="G1040" s="4"/>
      <c r="H1040" s="4"/>
      <c r="I1040" s="4"/>
      <c r="J1040" s="4"/>
      <c r="K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</row>
    <row r="1041" spans="2:25">
      <c r="B1041" s="4"/>
      <c r="C1041" s="432"/>
      <c r="D1041" s="4"/>
      <c r="E1041" s="4"/>
      <c r="F1041" s="4"/>
      <c r="G1041" s="4"/>
      <c r="H1041" s="4"/>
      <c r="I1041" s="4"/>
      <c r="J1041" s="4"/>
      <c r="K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</row>
    <row r="1042" spans="2:25">
      <c r="B1042" s="4"/>
      <c r="C1042" s="432"/>
      <c r="D1042" s="4"/>
      <c r="E1042" s="4"/>
      <c r="F1042" s="4"/>
      <c r="G1042" s="4"/>
      <c r="H1042" s="4"/>
      <c r="I1042" s="4"/>
      <c r="J1042" s="4"/>
      <c r="K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</row>
    <row r="1043" spans="2:25">
      <c r="B1043" s="4"/>
      <c r="C1043" s="432"/>
      <c r="D1043" s="4"/>
      <c r="E1043" s="4"/>
      <c r="F1043" s="4"/>
      <c r="G1043" s="4"/>
      <c r="H1043" s="4"/>
      <c r="I1043" s="4"/>
      <c r="J1043" s="4"/>
      <c r="K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</row>
    <row r="1044" spans="2:25">
      <c r="B1044" s="4"/>
      <c r="C1044" s="432"/>
      <c r="D1044" s="4"/>
      <c r="E1044" s="4"/>
      <c r="F1044" s="4"/>
      <c r="G1044" s="4"/>
      <c r="H1044" s="4"/>
      <c r="I1044" s="4"/>
      <c r="J1044" s="4"/>
      <c r="K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</row>
    <row r="1045" spans="2:25">
      <c r="B1045" s="4"/>
      <c r="C1045" s="432"/>
      <c r="D1045" s="4"/>
      <c r="E1045" s="4"/>
      <c r="F1045" s="4"/>
      <c r="G1045" s="4"/>
      <c r="H1045" s="4"/>
      <c r="I1045" s="4"/>
      <c r="J1045" s="4"/>
      <c r="K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</row>
    <row r="1046" spans="2:25">
      <c r="B1046" s="4"/>
      <c r="C1046" s="432"/>
      <c r="D1046" s="4"/>
      <c r="E1046" s="4"/>
      <c r="F1046" s="4"/>
      <c r="G1046" s="4"/>
      <c r="H1046" s="4"/>
      <c r="I1046" s="4"/>
      <c r="J1046" s="4"/>
      <c r="K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</row>
    <row r="1047" spans="2:25">
      <c r="B1047" s="4"/>
      <c r="C1047" s="432"/>
      <c r="D1047" s="4"/>
      <c r="E1047" s="4"/>
      <c r="F1047" s="4"/>
      <c r="G1047" s="4"/>
      <c r="H1047" s="4"/>
      <c r="I1047" s="4"/>
      <c r="J1047" s="4"/>
      <c r="K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</row>
    <row r="1048" spans="2:25">
      <c r="B1048" s="4"/>
      <c r="C1048" s="432"/>
      <c r="D1048" s="4"/>
      <c r="E1048" s="4"/>
      <c r="F1048" s="4"/>
      <c r="G1048" s="4"/>
      <c r="H1048" s="4"/>
      <c r="I1048" s="4"/>
      <c r="J1048" s="4"/>
      <c r="K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</row>
    <row r="1049" spans="2:25">
      <c r="B1049" s="4"/>
      <c r="C1049" s="432"/>
      <c r="D1049" s="4"/>
      <c r="E1049" s="4"/>
      <c r="F1049" s="4"/>
      <c r="G1049" s="4"/>
      <c r="H1049" s="4"/>
      <c r="I1049" s="4"/>
      <c r="J1049" s="4"/>
      <c r="K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</row>
    <row r="1050" spans="2:25">
      <c r="B1050" s="4"/>
      <c r="C1050" s="432"/>
      <c r="D1050" s="4"/>
      <c r="E1050" s="4"/>
      <c r="F1050" s="4"/>
      <c r="G1050" s="4"/>
      <c r="H1050" s="4"/>
      <c r="I1050" s="4"/>
      <c r="J1050" s="4"/>
      <c r="K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</row>
    <row r="1051" spans="2:25">
      <c r="B1051" s="4"/>
      <c r="C1051" s="432"/>
      <c r="D1051" s="4"/>
      <c r="E1051" s="4"/>
      <c r="F1051" s="4"/>
      <c r="G1051" s="4"/>
      <c r="H1051" s="4"/>
      <c r="I1051" s="4"/>
      <c r="J1051" s="4"/>
      <c r="K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</row>
    <row r="1052" spans="2:25">
      <c r="B1052" s="4"/>
      <c r="C1052" s="432"/>
      <c r="D1052" s="4"/>
      <c r="E1052" s="4"/>
      <c r="F1052" s="4"/>
      <c r="G1052" s="4"/>
      <c r="H1052" s="4"/>
      <c r="I1052" s="4"/>
      <c r="J1052" s="4"/>
      <c r="K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</row>
    <row r="1053" spans="2:25">
      <c r="B1053" s="4"/>
      <c r="C1053" s="432"/>
      <c r="D1053" s="4"/>
      <c r="E1053" s="4"/>
      <c r="F1053" s="4"/>
      <c r="G1053" s="4"/>
      <c r="H1053" s="4"/>
      <c r="I1053" s="4"/>
      <c r="J1053" s="4"/>
      <c r="K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</row>
    <row r="1054" spans="2:25">
      <c r="B1054" s="4"/>
      <c r="C1054" s="432"/>
      <c r="D1054" s="4"/>
      <c r="E1054" s="4"/>
      <c r="F1054" s="4"/>
      <c r="G1054" s="4"/>
      <c r="H1054" s="4"/>
      <c r="I1054" s="4"/>
      <c r="J1054" s="4"/>
      <c r="K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</row>
    <row r="1055" spans="2:25">
      <c r="B1055" s="4"/>
      <c r="C1055" s="432"/>
      <c r="D1055" s="4"/>
      <c r="E1055" s="4"/>
      <c r="F1055" s="4"/>
      <c r="G1055" s="4"/>
      <c r="H1055" s="4"/>
      <c r="I1055" s="4"/>
      <c r="J1055" s="4"/>
      <c r="K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</row>
    <row r="1056" spans="2:25">
      <c r="B1056" s="4"/>
      <c r="C1056" s="432"/>
      <c r="D1056" s="4"/>
      <c r="E1056" s="4"/>
      <c r="F1056" s="4"/>
      <c r="G1056" s="4"/>
      <c r="H1056" s="4"/>
      <c r="I1056" s="4"/>
      <c r="J1056" s="4"/>
      <c r="K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</row>
    <row r="1057" spans="2:25">
      <c r="B1057" s="4"/>
      <c r="C1057" s="432"/>
      <c r="D1057" s="4"/>
      <c r="E1057" s="4"/>
      <c r="F1057" s="4"/>
      <c r="G1057" s="4"/>
      <c r="H1057" s="4"/>
      <c r="I1057" s="4"/>
      <c r="J1057" s="4"/>
      <c r="K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</row>
    <row r="1058" spans="2:25">
      <c r="B1058" s="4"/>
      <c r="C1058" s="432"/>
      <c r="D1058" s="4"/>
      <c r="E1058" s="4"/>
      <c r="F1058" s="4"/>
      <c r="G1058" s="4"/>
      <c r="H1058" s="4"/>
      <c r="I1058" s="4"/>
      <c r="J1058" s="4"/>
      <c r="K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</row>
    <row r="1059" spans="2:25">
      <c r="B1059" s="4"/>
      <c r="C1059" s="432"/>
      <c r="D1059" s="4"/>
      <c r="E1059" s="4"/>
      <c r="F1059" s="4"/>
      <c r="G1059" s="4"/>
      <c r="H1059" s="4"/>
      <c r="I1059" s="4"/>
      <c r="J1059" s="4"/>
      <c r="K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</row>
    <row r="1060" spans="2:25">
      <c r="B1060" s="4"/>
      <c r="C1060" s="432"/>
      <c r="D1060" s="4"/>
      <c r="E1060" s="4"/>
      <c r="F1060" s="4"/>
      <c r="G1060" s="4"/>
      <c r="H1060" s="4"/>
      <c r="I1060" s="4"/>
      <c r="J1060" s="4"/>
      <c r="K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</row>
    <row r="1061" spans="2:25">
      <c r="B1061" s="4"/>
      <c r="C1061" s="432"/>
      <c r="D1061" s="4"/>
      <c r="E1061" s="4"/>
      <c r="F1061" s="4"/>
      <c r="G1061" s="4"/>
      <c r="H1061" s="4"/>
      <c r="I1061" s="4"/>
      <c r="J1061" s="4"/>
      <c r="K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</row>
    <row r="1062" spans="2:25">
      <c r="B1062" s="4"/>
      <c r="C1062" s="432"/>
      <c r="D1062" s="4"/>
      <c r="E1062" s="4"/>
      <c r="F1062" s="4"/>
      <c r="G1062" s="4"/>
      <c r="H1062" s="4"/>
      <c r="I1062" s="4"/>
      <c r="J1062" s="4"/>
      <c r="K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</row>
    <row r="1063" spans="2:25">
      <c r="B1063" s="4"/>
      <c r="C1063" s="432"/>
      <c r="D1063" s="4"/>
      <c r="E1063" s="4"/>
      <c r="F1063" s="4"/>
      <c r="G1063" s="4"/>
      <c r="H1063" s="4"/>
      <c r="I1063" s="4"/>
      <c r="J1063" s="4"/>
      <c r="K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</row>
    <row r="1064" spans="2:25">
      <c r="B1064" s="4"/>
      <c r="C1064" s="432"/>
      <c r="D1064" s="4"/>
      <c r="E1064" s="4"/>
      <c r="F1064" s="4"/>
      <c r="G1064" s="4"/>
      <c r="H1064" s="4"/>
      <c r="I1064" s="4"/>
      <c r="J1064" s="4"/>
      <c r="K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</row>
    <row r="1065" spans="2:25">
      <c r="B1065" s="4"/>
      <c r="C1065" s="432"/>
      <c r="D1065" s="4"/>
      <c r="E1065" s="4"/>
      <c r="F1065" s="4"/>
      <c r="G1065" s="4"/>
      <c r="H1065" s="4"/>
      <c r="I1065" s="4"/>
      <c r="J1065" s="4"/>
      <c r="K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</row>
    <row r="1066" spans="2:25">
      <c r="B1066" s="4"/>
      <c r="C1066" s="432"/>
      <c r="D1066" s="4"/>
      <c r="E1066" s="4"/>
      <c r="F1066" s="4"/>
      <c r="G1066" s="4"/>
      <c r="H1066" s="4"/>
      <c r="I1066" s="4"/>
      <c r="J1066" s="4"/>
      <c r="K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</row>
    <row r="1067" spans="2:25">
      <c r="B1067" s="4"/>
      <c r="C1067" s="432"/>
      <c r="D1067" s="4"/>
      <c r="E1067" s="4"/>
      <c r="F1067" s="4"/>
      <c r="G1067" s="4"/>
      <c r="H1067" s="4"/>
      <c r="I1067" s="4"/>
      <c r="J1067" s="4"/>
      <c r="K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</row>
    <row r="1068" spans="2:25">
      <c r="B1068" s="4"/>
      <c r="C1068" s="432"/>
      <c r="D1068" s="4"/>
      <c r="E1068" s="4"/>
      <c r="F1068" s="4"/>
      <c r="G1068" s="4"/>
      <c r="H1068" s="4"/>
      <c r="I1068" s="4"/>
      <c r="J1068" s="4"/>
      <c r="K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</row>
    <row r="1069" spans="2:25">
      <c r="B1069" s="4"/>
      <c r="C1069" s="432"/>
      <c r="D1069" s="4"/>
      <c r="E1069" s="4"/>
      <c r="F1069" s="4"/>
      <c r="G1069" s="4"/>
      <c r="H1069" s="4"/>
      <c r="I1069" s="4"/>
      <c r="J1069" s="4"/>
      <c r="K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</row>
    <row r="1070" spans="2:25">
      <c r="B1070" s="4"/>
      <c r="C1070" s="432"/>
      <c r="D1070" s="4"/>
      <c r="E1070" s="4"/>
      <c r="F1070" s="4"/>
      <c r="G1070" s="4"/>
      <c r="H1070" s="4"/>
      <c r="I1070" s="4"/>
      <c r="J1070" s="4"/>
      <c r="K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</row>
    <row r="1071" spans="2:25">
      <c r="B1071" s="4"/>
      <c r="C1071" s="432"/>
      <c r="D1071" s="4"/>
      <c r="E1071" s="4"/>
      <c r="F1071" s="4"/>
      <c r="G1071" s="4"/>
      <c r="H1071" s="4"/>
      <c r="I1071" s="4"/>
      <c r="J1071" s="4"/>
      <c r="K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</row>
    <row r="1072" spans="2:25">
      <c r="B1072" s="4"/>
      <c r="C1072" s="432"/>
      <c r="D1072" s="4"/>
      <c r="E1072" s="4"/>
      <c r="F1072" s="4"/>
      <c r="G1072" s="4"/>
      <c r="H1072" s="4"/>
      <c r="I1072" s="4"/>
      <c r="J1072" s="4"/>
      <c r="K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</row>
    <row r="1073" spans="2:25">
      <c r="B1073" s="4"/>
      <c r="C1073" s="432"/>
      <c r="D1073" s="4"/>
      <c r="E1073" s="4"/>
      <c r="F1073" s="4"/>
      <c r="G1073" s="4"/>
      <c r="H1073" s="4"/>
      <c r="I1073" s="4"/>
      <c r="J1073" s="4"/>
      <c r="K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</row>
    <row r="1074" spans="2:25">
      <c r="B1074" s="4"/>
      <c r="C1074" s="432"/>
      <c r="D1074" s="4"/>
      <c r="E1074" s="4"/>
      <c r="F1074" s="4"/>
      <c r="G1074" s="4"/>
      <c r="H1074" s="4"/>
      <c r="I1074" s="4"/>
      <c r="J1074" s="4"/>
      <c r="K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</row>
    <row r="1075" spans="2:25">
      <c r="B1075" s="4"/>
      <c r="C1075" s="432"/>
      <c r="D1075" s="4"/>
      <c r="E1075" s="4"/>
      <c r="F1075" s="4"/>
      <c r="G1075" s="4"/>
      <c r="H1075" s="4"/>
      <c r="I1075" s="4"/>
      <c r="J1075" s="4"/>
      <c r="K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</row>
    <row r="1076" spans="2:25">
      <c r="B1076" s="4"/>
      <c r="C1076" s="432"/>
      <c r="D1076" s="4"/>
      <c r="E1076" s="4"/>
      <c r="F1076" s="4"/>
      <c r="G1076" s="4"/>
      <c r="H1076" s="4"/>
      <c r="I1076" s="4"/>
      <c r="J1076" s="4"/>
      <c r="K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</row>
    <row r="1077" spans="2:25">
      <c r="B1077" s="4"/>
      <c r="C1077" s="432"/>
      <c r="D1077" s="4"/>
      <c r="E1077" s="4"/>
      <c r="F1077" s="4"/>
      <c r="G1077" s="4"/>
      <c r="H1077" s="4"/>
      <c r="I1077" s="4"/>
      <c r="J1077" s="4"/>
      <c r="K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</row>
    <row r="1078" spans="2:25">
      <c r="B1078" s="4"/>
      <c r="C1078" s="432"/>
      <c r="D1078" s="4"/>
      <c r="E1078" s="4"/>
      <c r="F1078" s="4"/>
      <c r="G1078" s="4"/>
      <c r="H1078" s="4"/>
      <c r="I1078" s="4"/>
      <c r="J1078" s="4"/>
      <c r="K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</row>
    <row r="1079" spans="2:25">
      <c r="B1079" s="4"/>
      <c r="C1079" s="432"/>
      <c r="D1079" s="4"/>
      <c r="E1079" s="4"/>
      <c r="F1079" s="4"/>
      <c r="G1079" s="4"/>
      <c r="H1079" s="4"/>
      <c r="I1079" s="4"/>
      <c r="J1079" s="4"/>
      <c r="K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</row>
    <row r="1080" spans="2:25">
      <c r="B1080" s="4"/>
      <c r="C1080" s="432"/>
      <c r="D1080" s="4"/>
      <c r="E1080" s="4"/>
      <c r="F1080" s="4"/>
      <c r="G1080" s="4"/>
      <c r="H1080" s="4"/>
      <c r="I1080" s="4"/>
      <c r="J1080" s="4"/>
      <c r="K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</row>
    <row r="1081" spans="2:25">
      <c r="B1081" s="4"/>
      <c r="C1081" s="432"/>
      <c r="D1081" s="4"/>
      <c r="E1081" s="4"/>
      <c r="F1081" s="4"/>
      <c r="G1081" s="4"/>
      <c r="H1081" s="4"/>
      <c r="I1081" s="4"/>
      <c r="J1081" s="4"/>
      <c r="K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</row>
    <row r="1082" spans="2:25">
      <c r="B1082" s="4"/>
      <c r="C1082" s="432"/>
      <c r="D1082" s="4"/>
      <c r="E1082" s="4"/>
      <c r="F1082" s="4"/>
      <c r="G1082" s="4"/>
      <c r="H1082" s="4"/>
      <c r="I1082" s="4"/>
      <c r="J1082" s="4"/>
      <c r="K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</row>
    <row r="1083" spans="2:25">
      <c r="B1083" s="4"/>
      <c r="C1083" s="432"/>
      <c r="D1083" s="4"/>
      <c r="E1083" s="4"/>
      <c r="F1083" s="4"/>
      <c r="G1083" s="4"/>
      <c r="H1083" s="4"/>
      <c r="I1083" s="4"/>
      <c r="J1083" s="4"/>
      <c r="K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</row>
    <row r="1084" spans="2:25">
      <c r="B1084" s="4"/>
      <c r="C1084" s="432"/>
      <c r="D1084" s="4"/>
      <c r="E1084" s="4"/>
      <c r="F1084" s="4"/>
      <c r="G1084" s="4"/>
      <c r="H1084" s="4"/>
      <c r="I1084" s="4"/>
      <c r="J1084" s="4"/>
      <c r="K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</row>
    <row r="1085" spans="2:25">
      <c r="B1085" s="4"/>
      <c r="C1085" s="432"/>
      <c r="D1085" s="4"/>
      <c r="E1085" s="4"/>
      <c r="F1085" s="4"/>
      <c r="G1085" s="4"/>
      <c r="H1085" s="4"/>
      <c r="I1085" s="4"/>
      <c r="J1085" s="4"/>
      <c r="K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</row>
    <row r="1086" spans="2:25">
      <c r="B1086" s="4"/>
      <c r="C1086" s="432"/>
      <c r="D1086" s="4"/>
      <c r="E1086" s="4"/>
      <c r="F1086" s="4"/>
      <c r="G1086" s="4"/>
      <c r="H1086" s="4"/>
      <c r="I1086" s="4"/>
      <c r="J1086" s="4"/>
      <c r="K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</row>
    <row r="1087" spans="2:25">
      <c r="B1087" s="4"/>
      <c r="C1087" s="432"/>
      <c r="D1087" s="4"/>
      <c r="E1087" s="4"/>
      <c r="F1087" s="4"/>
      <c r="G1087" s="4"/>
      <c r="H1087" s="4"/>
      <c r="I1087" s="4"/>
      <c r="J1087" s="4"/>
      <c r="K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</row>
    <row r="1088" spans="2:25">
      <c r="B1088" s="4"/>
      <c r="C1088" s="432"/>
      <c r="D1088" s="4"/>
      <c r="E1088" s="4"/>
      <c r="F1088" s="4"/>
      <c r="G1088" s="4"/>
      <c r="H1088" s="4"/>
      <c r="I1088" s="4"/>
      <c r="J1088" s="4"/>
      <c r="K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</row>
    <row r="1089" spans="2:25">
      <c r="B1089" s="4"/>
      <c r="C1089" s="432"/>
      <c r="D1089" s="4"/>
      <c r="E1089" s="4"/>
      <c r="F1089" s="4"/>
      <c r="G1089" s="4"/>
      <c r="H1089" s="4"/>
      <c r="I1089" s="4"/>
      <c r="J1089" s="4"/>
      <c r="K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</row>
    <row r="1090" spans="2:25">
      <c r="B1090" s="4"/>
      <c r="C1090" s="432"/>
      <c r="D1090" s="4"/>
      <c r="E1090" s="4"/>
      <c r="F1090" s="4"/>
      <c r="G1090" s="4"/>
      <c r="H1090" s="4"/>
      <c r="I1090" s="4"/>
      <c r="J1090" s="4"/>
      <c r="K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</row>
    <row r="1091" spans="2:25">
      <c r="B1091" s="4"/>
      <c r="C1091" s="432"/>
      <c r="D1091" s="4"/>
      <c r="E1091" s="4"/>
      <c r="F1091" s="4"/>
      <c r="G1091" s="4"/>
      <c r="H1091" s="4"/>
      <c r="I1091" s="4"/>
      <c r="J1091" s="4"/>
      <c r="K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</row>
    <row r="1092" spans="2:25">
      <c r="B1092" s="4"/>
      <c r="C1092" s="432"/>
      <c r="D1092" s="4"/>
      <c r="E1092" s="4"/>
      <c r="F1092" s="4"/>
      <c r="G1092" s="4"/>
      <c r="H1092" s="4"/>
      <c r="I1092" s="4"/>
      <c r="J1092" s="4"/>
      <c r="K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</row>
    <row r="1093" spans="2:25">
      <c r="B1093" s="4"/>
      <c r="C1093" s="432"/>
      <c r="D1093" s="4"/>
      <c r="E1093" s="4"/>
      <c r="F1093" s="4"/>
      <c r="G1093" s="4"/>
      <c r="H1093" s="4"/>
      <c r="I1093" s="4"/>
      <c r="J1093" s="4"/>
      <c r="K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</row>
    <row r="1094" spans="2:25">
      <c r="B1094" s="4"/>
      <c r="C1094" s="432"/>
      <c r="D1094" s="4"/>
      <c r="E1094" s="4"/>
      <c r="F1094" s="4"/>
      <c r="G1094" s="4"/>
      <c r="H1094" s="4"/>
      <c r="I1094" s="4"/>
      <c r="J1094" s="4"/>
      <c r="K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</row>
    <row r="1095" spans="2:25">
      <c r="B1095" s="4"/>
      <c r="C1095" s="432"/>
      <c r="D1095" s="4"/>
      <c r="E1095" s="4"/>
      <c r="F1095" s="4"/>
      <c r="G1095" s="4"/>
      <c r="H1095" s="4"/>
      <c r="I1095" s="4"/>
      <c r="J1095" s="4"/>
      <c r="K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</row>
    <row r="1096" spans="2:25">
      <c r="B1096" s="4"/>
      <c r="C1096" s="432"/>
      <c r="D1096" s="4"/>
      <c r="E1096" s="4"/>
      <c r="F1096" s="4"/>
      <c r="G1096" s="4"/>
      <c r="H1096" s="4"/>
      <c r="I1096" s="4"/>
      <c r="J1096" s="4"/>
      <c r="K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</row>
    <row r="1097" spans="2:25">
      <c r="B1097" s="4"/>
      <c r="C1097" s="432"/>
      <c r="D1097" s="4"/>
      <c r="E1097" s="4"/>
      <c r="F1097" s="4"/>
      <c r="G1097" s="4"/>
      <c r="H1097" s="4"/>
      <c r="I1097" s="4"/>
      <c r="J1097" s="4"/>
      <c r="K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</row>
    <row r="1098" spans="2:25">
      <c r="B1098" s="4"/>
      <c r="C1098" s="432"/>
      <c r="D1098" s="4"/>
      <c r="E1098" s="4"/>
      <c r="F1098" s="4"/>
      <c r="G1098" s="4"/>
      <c r="H1098" s="4"/>
      <c r="I1098" s="4"/>
      <c r="J1098" s="4"/>
      <c r="K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</row>
    <row r="1099" spans="2:25">
      <c r="B1099" s="4"/>
      <c r="C1099" s="432"/>
      <c r="D1099" s="4"/>
      <c r="E1099" s="4"/>
      <c r="F1099" s="4"/>
      <c r="G1099" s="4"/>
      <c r="H1099" s="4"/>
      <c r="I1099" s="4"/>
      <c r="J1099" s="4"/>
      <c r="K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</row>
    <row r="1100" spans="2:25">
      <c r="B1100" s="4"/>
      <c r="C1100" s="432"/>
      <c r="D1100" s="4"/>
      <c r="E1100" s="4"/>
      <c r="F1100" s="4"/>
      <c r="G1100" s="4"/>
      <c r="H1100" s="4"/>
      <c r="I1100" s="4"/>
      <c r="J1100" s="4"/>
      <c r="K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</row>
    <row r="1101" spans="2:25">
      <c r="B1101" s="4"/>
      <c r="C1101" s="432"/>
      <c r="D1101" s="4"/>
      <c r="E1101" s="4"/>
      <c r="F1101" s="4"/>
      <c r="G1101" s="4"/>
      <c r="H1101" s="4"/>
      <c r="I1101" s="4"/>
      <c r="J1101" s="4"/>
      <c r="K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</row>
    <row r="1102" spans="2:25">
      <c r="B1102" s="4"/>
      <c r="C1102" s="432"/>
      <c r="D1102" s="4"/>
      <c r="E1102" s="4"/>
      <c r="F1102" s="4"/>
      <c r="G1102" s="4"/>
      <c r="H1102" s="4"/>
      <c r="I1102" s="4"/>
      <c r="J1102" s="4"/>
      <c r="K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</row>
    <row r="1103" spans="2:25">
      <c r="B1103" s="4"/>
      <c r="C1103" s="432"/>
      <c r="D1103" s="4"/>
      <c r="E1103" s="4"/>
      <c r="F1103" s="4"/>
      <c r="G1103" s="4"/>
      <c r="H1103" s="4"/>
      <c r="I1103" s="4"/>
      <c r="J1103" s="4"/>
      <c r="K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</row>
    <row r="1104" spans="2:25">
      <c r="B1104" s="4"/>
      <c r="C1104" s="432"/>
      <c r="D1104" s="4"/>
      <c r="E1104" s="4"/>
      <c r="F1104" s="4"/>
      <c r="G1104" s="4"/>
      <c r="H1104" s="4"/>
      <c r="I1104" s="4"/>
      <c r="J1104" s="4"/>
      <c r="K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</row>
    <row r="1105" spans="2:25">
      <c r="B1105" s="4"/>
      <c r="C1105" s="432"/>
      <c r="D1105" s="4"/>
      <c r="E1105" s="4"/>
      <c r="F1105" s="4"/>
      <c r="G1105" s="4"/>
      <c r="H1105" s="4"/>
      <c r="I1105" s="4"/>
      <c r="J1105" s="4"/>
      <c r="K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</row>
    <row r="1106" spans="2:25">
      <c r="B1106" s="4"/>
      <c r="C1106" s="432"/>
      <c r="D1106" s="4"/>
      <c r="E1106" s="4"/>
      <c r="F1106" s="4"/>
      <c r="G1106" s="4"/>
      <c r="H1106" s="4"/>
      <c r="I1106" s="4"/>
      <c r="J1106" s="4"/>
      <c r="K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</row>
    <row r="1107" spans="2:25">
      <c r="B1107" s="4"/>
      <c r="C1107" s="432"/>
      <c r="D1107" s="4"/>
      <c r="E1107" s="4"/>
      <c r="F1107" s="4"/>
      <c r="G1107" s="4"/>
      <c r="H1107" s="4"/>
      <c r="I1107" s="4"/>
      <c r="J1107" s="4"/>
      <c r="K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</row>
    <row r="1108" spans="2:25">
      <c r="B1108" s="4"/>
      <c r="C1108" s="432"/>
      <c r="D1108" s="4"/>
      <c r="E1108" s="4"/>
      <c r="F1108" s="4"/>
      <c r="G1108" s="4"/>
      <c r="H1108" s="4"/>
      <c r="I1108" s="4"/>
      <c r="J1108" s="4"/>
      <c r="K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</row>
    <row r="1109" spans="2:25">
      <c r="B1109" s="4"/>
      <c r="C1109" s="432"/>
      <c r="D1109" s="4"/>
      <c r="E1109" s="4"/>
      <c r="F1109" s="4"/>
      <c r="G1109" s="4"/>
      <c r="H1109" s="4"/>
      <c r="I1109" s="4"/>
      <c r="J1109" s="4"/>
      <c r="K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</row>
    <row r="1110" spans="2:25">
      <c r="B1110" s="4"/>
      <c r="C1110" s="432"/>
      <c r="D1110" s="4"/>
      <c r="E1110" s="4"/>
      <c r="F1110" s="4"/>
      <c r="G1110" s="4"/>
      <c r="H1110" s="4"/>
      <c r="I1110" s="4"/>
      <c r="J1110" s="4"/>
      <c r="K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</row>
    <row r="1111" spans="2:25">
      <c r="B1111" s="4"/>
      <c r="C1111" s="432"/>
      <c r="D1111" s="4"/>
      <c r="E1111" s="4"/>
      <c r="F1111" s="4"/>
      <c r="G1111" s="4"/>
      <c r="H1111" s="4"/>
      <c r="I1111" s="4"/>
      <c r="J1111" s="4"/>
      <c r="K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</row>
    <row r="1112" spans="2:25">
      <c r="B1112" s="4"/>
      <c r="C1112" s="432"/>
      <c r="D1112" s="4"/>
      <c r="E1112" s="4"/>
      <c r="F1112" s="4"/>
      <c r="G1112" s="4"/>
      <c r="H1112" s="4"/>
      <c r="I1112" s="4"/>
      <c r="J1112" s="4"/>
      <c r="K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</row>
    <row r="1113" spans="2:25">
      <c r="B1113" s="4"/>
      <c r="C1113" s="432"/>
      <c r="D1113" s="4"/>
      <c r="E1113" s="4"/>
      <c r="F1113" s="4"/>
      <c r="G1113" s="4"/>
      <c r="H1113" s="4"/>
      <c r="I1113" s="4"/>
      <c r="J1113" s="4"/>
      <c r="K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</row>
    <row r="1114" spans="2:25">
      <c r="B1114" s="4"/>
      <c r="C1114" s="432"/>
      <c r="D1114" s="4"/>
      <c r="E1114" s="4"/>
      <c r="F1114" s="4"/>
      <c r="G1114" s="4"/>
      <c r="H1114" s="4"/>
      <c r="I1114" s="4"/>
      <c r="J1114" s="4"/>
      <c r="K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</row>
    <row r="1115" spans="2:25">
      <c r="B1115" s="4"/>
      <c r="C1115" s="432"/>
      <c r="D1115" s="4"/>
      <c r="E1115" s="4"/>
      <c r="F1115" s="4"/>
      <c r="G1115" s="4"/>
      <c r="H1115" s="4"/>
      <c r="I1115" s="4"/>
      <c r="J1115" s="4"/>
      <c r="K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</row>
    <row r="1116" spans="2:25">
      <c r="B1116" s="4"/>
      <c r="C1116" s="432"/>
      <c r="D1116" s="4"/>
      <c r="E1116" s="4"/>
      <c r="F1116" s="4"/>
      <c r="G1116" s="4"/>
      <c r="H1116" s="4"/>
      <c r="I1116" s="4"/>
      <c r="J1116" s="4"/>
      <c r="K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</row>
    <row r="1117" spans="2:25">
      <c r="B1117" s="4"/>
      <c r="C1117" s="432"/>
      <c r="D1117" s="4"/>
      <c r="E1117" s="4"/>
      <c r="F1117" s="4"/>
      <c r="G1117" s="4"/>
      <c r="H1117" s="4"/>
      <c r="I1117" s="4"/>
      <c r="J1117" s="4"/>
      <c r="K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</row>
    <row r="1118" spans="2:25">
      <c r="B1118" s="4"/>
      <c r="C1118" s="432"/>
      <c r="D1118" s="4"/>
      <c r="E1118" s="4"/>
      <c r="F1118" s="4"/>
      <c r="G1118" s="4"/>
      <c r="H1118" s="4"/>
      <c r="I1118" s="4"/>
      <c r="J1118" s="4"/>
      <c r="K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</row>
    <row r="1119" spans="2:25">
      <c r="B1119" s="4"/>
      <c r="C1119" s="432"/>
      <c r="D1119" s="4"/>
      <c r="E1119" s="4"/>
      <c r="F1119" s="4"/>
      <c r="G1119" s="4"/>
      <c r="H1119" s="4"/>
      <c r="I1119" s="4"/>
      <c r="J1119" s="4"/>
      <c r="K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</row>
    <row r="1120" spans="2:25">
      <c r="B1120" s="4"/>
      <c r="C1120" s="432"/>
      <c r="D1120" s="4"/>
      <c r="E1120" s="4"/>
      <c r="F1120" s="4"/>
      <c r="G1120" s="4"/>
      <c r="H1120" s="4"/>
      <c r="I1120" s="4"/>
      <c r="J1120" s="4"/>
      <c r="K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</row>
    <row r="1121" spans="2:25">
      <c r="B1121" s="4"/>
      <c r="C1121" s="432"/>
      <c r="D1121" s="4"/>
      <c r="E1121" s="4"/>
      <c r="F1121" s="4"/>
      <c r="G1121" s="4"/>
      <c r="H1121" s="4"/>
      <c r="I1121" s="4"/>
      <c r="J1121" s="4"/>
      <c r="K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</row>
    <row r="1122" spans="2:25">
      <c r="B1122" s="4"/>
      <c r="C1122" s="432"/>
      <c r="D1122" s="4"/>
      <c r="E1122" s="4"/>
      <c r="F1122" s="4"/>
      <c r="G1122" s="4"/>
      <c r="H1122" s="4"/>
      <c r="I1122" s="4"/>
      <c r="J1122" s="4"/>
      <c r="K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</row>
    <row r="1123" spans="2:25">
      <c r="B1123" s="4"/>
      <c r="C1123" s="432"/>
      <c r="D1123" s="4"/>
      <c r="E1123" s="4"/>
      <c r="F1123" s="4"/>
      <c r="G1123" s="4"/>
      <c r="H1123" s="4"/>
      <c r="I1123" s="4"/>
      <c r="J1123" s="4"/>
      <c r="K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</row>
    <row r="1124" spans="2:25">
      <c r="B1124" s="4"/>
      <c r="C1124" s="432"/>
      <c r="D1124" s="4"/>
      <c r="E1124" s="4"/>
      <c r="F1124" s="4"/>
      <c r="G1124" s="4"/>
      <c r="H1124" s="4"/>
      <c r="I1124" s="4"/>
      <c r="J1124" s="4"/>
      <c r="K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</row>
    <row r="1125" spans="2:25">
      <c r="B1125" s="4"/>
      <c r="C1125" s="432"/>
      <c r="D1125" s="4"/>
      <c r="E1125" s="4"/>
      <c r="F1125" s="4"/>
      <c r="G1125" s="4"/>
      <c r="H1125" s="4"/>
      <c r="I1125" s="4"/>
      <c r="J1125" s="4"/>
      <c r="K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</row>
    <row r="1126" spans="2:25">
      <c r="B1126" s="4"/>
      <c r="C1126" s="432"/>
      <c r="D1126" s="4"/>
      <c r="E1126" s="4"/>
      <c r="F1126" s="4"/>
      <c r="G1126" s="4"/>
      <c r="H1126" s="4"/>
      <c r="I1126" s="4"/>
      <c r="J1126" s="4"/>
      <c r="K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</row>
  </sheetData>
  <mergeCells count="15">
    <mergeCell ref="W5:Y5"/>
    <mergeCell ref="A1:Z1"/>
    <mergeCell ref="A2:Z2"/>
    <mergeCell ref="A3:Z3"/>
    <mergeCell ref="A4:A7"/>
    <mergeCell ref="Z4:Z7"/>
    <mergeCell ref="C5:C7"/>
    <mergeCell ref="D5:D7"/>
    <mergeCell ref="F5:G5"/>
    <mergeCell ref="H5:J5"/>
    <mergeCell ref="K5:L5"/>
    <mergeCell ref="M5:O5"/>
    <mergeCell ref="P5:Q5"/>
    <mergeCell ref="R5:T5"/>
    <mergeCell ref="U5:V5"/>
  </mergeCells>
  <printOptions horizontalCentered="1" headings="1"/>
  <pageMargins left="0" right="0" top="0.59055118110236227" bottom="0.19685039370078741" header="0.23622047244094491" footer="0"/>
  <pageSetup paperSize="8" scale="72" orientation="landscape" r:id="rId1"/>
  <headerFooter scaleWithDoc="0" alignWithMargins="0">
    <oddHeader>&amp;C&amp;P</oddHeader>
  </headerFooter>
  <rowBreaks count="9" manualBreakCount="9">
    <brk id="39" max="26" man="1"/>
    <brk id="68" max="26" man="1"/>
    <brk id="110" max="26" man="1"/>
    <brk id="138" max="26" man="1"/>
    <brk id="176" max="26" man="1"/>
    <brk id="206" max="26" man="1"/>
    <brk id="234" max="26" man="1"/>
    <brk id="263" max="26" man="1"/>
    <brk id="29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4_00_all</vt:lpstr>
      <vt:lpstr>'4_00_all'!Print_Area</vt:lpstr>
      <vt:lpstr>'4_00_all'!Print_Titles</vt:lpstr>
      <vt:lpstr>ฟ127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Library</cp:lastModifiedBy>
  <cp:lastPrinted>2016-11-16T09:05:49Z</cp:lastPrinted>
  <dcterms:created xsi:type="dcterms:W3CDTF">2010-01-14T09:58:19Z</dcterms:created>
  <dcterms:modified xsi:type="dcterms:W3CDTF">2017-02-01T02:31:31Z</dcterms:modified>
</cp:coreProperties>
</file>