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4_00_all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'4_00_all'!$A$1:$AA$311</definedName>
    <definedName name="_xlnm.Print_Titles" localSheetId="0">'4_00_all'!$4:$7</definedName>
    <definedName name="ฟ127">'4_00_all'!$Z$117</definedName>
  </definedNames>
  <calcPr calcId="162913"/>
</workbook>
</file>

<file path=xl/calcChain.xml><?xml version="1.0" encoding="utf-8"?>
<calcChain xmlns="http://schemas.openxmlformats.org/spreadsheetml/2006/main">
  <c r="Y297" i="10" l="1"/>
  <c r="X297" i="10"/>
  <c r="W297" i="10"/>
  <c r="Y296" i="10"/>
  <c r="X296" i="10"/>
  <c r="W296" i="10"/>
  <c r="Y295" i="10"/>
  <c r="X295" i="10"/>
  <c r="W295" i="10"/>
  <c r="Y215" i="10"/>
  <c r="X215" i="10"/>
  <c r="W215" i="10"/>
  <c r="Y197" i="10"/>
  <c r="X197" i="10"/>
  <c r="W197" i="10"/>
  <c r="Y196" i="10"/>
  <c r="X196" i="10"/>
  <c r="W196" i="10"/>
  <c r="Y195" i="10"/>
  <c r="X195" i="10"/>
  <c r="W195" i="10"/>
  <c r="Y194" i="10"/>
  <c r="X194" i="10"/>
  <c r="W194" i="10"/>
  <c r="Y192" i="10"/>
  <c r="X192" i="10"/>
  <c r="W192" i="10"/>
  <c r="Y191" i="10"/>
  <c r="X191" i="10"/>
  <c r="W191" i="10"/>
  <c r="Y174" i="10"/>
  <c r="X174" i="10"/>
  <c r="W174" i="10"/>
  <c r="Y167" i="10"/>
  <c r="X167" i="10"/>
  <c r="W167" i="10"/>
  <c r="Y166" i="10"/>
  <c r="X166" i="10"/>
  <c r="W166" i="10"/>
  <c r="Y162" i="10"/>
  <c r="X162" i="10"/>
  <c r="W162" i="10"/>
  <c r="Y158" i="10"/>
  <c r="X158" i="10"/>
  <c r="W158" i="10"/>
  <c r="Y147" i="10"/>
  <c r="X147" i="10"/>
  <c r="W147" i="10"/>
  <c r="Y146" i="10"/>
  <c r="X146" i="10"/>
  <c r="W146" i="10"/>
  <c r="Y141" i="10"/>
  <c r="X141" i="10"/>
  <c r="W141" i="10"/>
  <c r="Y140" i="10"/>
  <c r="X140" i="10"/>
  <c r="W140" i="10"/>
  <c r="Y139" i="10"/>
  <c r="X139" i="10"/>
  <c r="W139" i="10"/>
  <c r="Y138" i="10"/>
  <c r="X138" i="10"/>
  <c r="W138" i="10"/>
  <c r="Y126" i="10"/>
  <c r="X126" i="10"/>
  <c r="W126" i="10"/>
  <c r="Y125" i="10"/>
  <c r="X125" i="10"/>
  <c r="W125" i="10"/>
  <c r="Y124" i="10"/>
  <c r="X124" i="10"/>
  <c r="W124" i="10"/>
  <c r="Y123" i="10"/>
  <c r="X123" i="10"/>
  <c r="W123" i="10"/>
  <c r="Y122" i="10"/>
  <c r="X122" i="10"/>
  <c r="W122" i="10"/>
  <c r="Y121" i="10"/>
  <c r="X121" i="10"/>
  <c r="W121" i="10"/>
  <c r="Y120" i="10"/>
  <c r="X120" i="10"/>
  <c r="W120" i="10"/>
  <c r="Y116" i="10"/>
  <c r="X116" i="10"/>
  <c r="W116" i="10"/>
  <c r="Y110" i="10"/>
  <c r="X110" i="10"/>
  <c r="W110" i="10"/>
  <c r="Y109" i="10"/>
  <c r="X109" i="10"/>
  <c r="W109" i="10"/>
  <c r="Y108" i="10"/>
  <c r="X108" i="10"/>
  <c r="W108" i="10"/>
  <c r="T297" i="10"/>
  <c r="S297" i="10"/>
  <c r="R297" i="10"/>
  <c r="T296" i="10"/>
  <c r="S296" i="10"/>
  <c r="R296" i="10"/>
  <c r="T295" i="10"/>
  <c r="S295" i="10"/>
  <c r="R295" i="10"/>
  <c r="T215" i="10"/>
  <c r="S215" i="10"/>
  <c r="R215" i="10"/>
  <c r="T197" i="10"/>
  <c r="S197" i="10"/>
  <c r="R197" i="10"/>
  <c r="T196" i="10"/>
  <c r="S196" i="10"/>
  <c r="R196" i="10"/>
  <c r="T195" i="10"/>
  <c r="S195" i="10"/>
  <c r="R195" i="10"/>
  <c r="T194" i="10"/>
  <c r="S194" i="10"/>
  <c r="R194" i="10"/>
  <c r="T192" i="10"/>
  <c r="S192" i="10"/>
  <c r="R192" i="10"/>
  <c r="T191" i="10"/>
  <c r="S191" i="10"/>
  <c r="R191" i="10"/>
  <c r="T174" i="10"/>
  <c r="S174" i="10"/>
  <c r="R174" i="10"/>
  <c r="T167" i="10"/>
  <c r="S167" i="10"/>
  <c r="R167" i="10"/>
  <c r="T166" i="10"/>
  <c r="S166" i="10"/>
  <c r="R166" i="10"/>
  <c r="T162" i="10"/>
  <c r="S162" i="10"/>
  <c r="R162" i="10"/>
  <c r="T158" i="10"/>
  <c r="S158" i="10"/>
  <c r="R158" i="10"/>
  <c r="T147" i="10"/>
  <c r="S147" i="10"/>
  <c r="R147" i="10"/>
  <c r="T146" i="10"/>
  <c r="S146" i="10"/>
  <c r="R146" i="10"/>
  <c r="T141" i="10"/>
  <c r="S141" i="10"/>
  <c r="R141" i="10"/>
  <c r="T140" i="10"/>
  <c r="S140" i="10"/>
  <c r="R140" i="10"/>
  <c r="T139" i="10"/>
  <c r="S139" i="10"/>
  <c r="R139" i="10"/>
  <c r="T138" i="10"/>
  <c r="S138" i="10"/>
  <c r="R138" i="10"/>
  <c r="T126" i="10"/>
  <c r="S126" i="10"/>
  <c r="R126" i="10"/>
  <c r="T125" i="10"/>
  <c r="S125" i="10"/>
  <c r="R125" i="10"/>
  <c r="T124" i="10"/>
  <c r="S124" i="10"/>
  <c r="R124" i="10"/>
  <c r="T123" i="10"/>
  <c r="S123" i="10"/>
  <c r="R123" i="10"/>
  <c r="T122" i="10"/>
  <c r="S122" i="10"/>
  <c r="R122" i="10"/>
  <c r="T121" i="10"/>
  <c r="S121" i="10"/>
  <c r="R121" i="10"/>
  <c r="T120" i="10"/>
  <c r="S120" i="10"/>
  <c r="R120" i="10"/>
  <c r="T116" i="10"/>
  <c r="S116" i="10"/>
  <c r="R116" i="10"/>
  <c r="T110" i="10"/>
  <c r="S110" i="10"/>
  <c r="R110" i="10"/>
  <c r="T109" i="10"/>
  <c r="S109" i="10"/>
  <c r="R109" i="10"/>
  <c r="T108" i="10"/>
  <c r="S108" i="10"/>
  <c r="R108" i="10"/>
  <c r="O297" i="10"/>
  <c r="N297" i="10"/>
  <c r="M297" i="10"/>
  <c r="O296" i="10"/>
  <c r="N296" i="10"/>
  <c r="M296" i="10"/>
  <c r="O295" i="10"/>
  <c r="N295" i="10"/>
  <c r="M295" i="10"/>
  <c r="O215" i="10"/>
  <c r="N215" i="10"/>
  <c r="M215" i="10"/>
  <c r="O197" i="10"/>
  <c r="N197" i="10"/>
  <c r="M197" i="10"/>
  <c r="O196" i="10"/>
  <c r="N196" i="10"/>
  <c r="M196" i="10"/>
  <c r="O195" i="10"/>
  <c r="N195" i="10"/>
  <c r="M195" i="10"/>
  <c r="O194" i="10"/>
  <c r="N194" i="10"/>
  <c r="M194" i="10"/>
  <c r="O192" i="10"/>
  <c r="N192" i="10"/>
  <c r="M192" i="10"/>
  <c r="O191" i="10"/>
  <c r="N191" i="10"/>
  <c r="M191" i="10"/>
  <c r="O174" i="10"/>
  <c r="N174" i="10"/>
  <c r="M174" i="10"/>
  <c r="O167" i="10"/>
  <c r="N167" i="10"/>
  <c r="M167" i="10"/>
  <c r="O166" i="10"/>
  <c r="N166" i="10"/>
  <c r="M166" i="10"/>
  <c r="O162" i="10"/>
  <c r="N162" i="10"/>
  <c r="M162" i="10"/>
  <c r="O158" i="10"/>
  <c r="N158" i="10"/>
  <c r="M158" i="10"/>
  <c r="O147" i="10"/>
  <c r="N147" i="10"/>
  <c r="M147" i="10"/>
  <c r="O146" i="10"/>
  <c r="N146" i="10"/>
  <c r="M146" i="10"/>
  <c r="O141" i="10"/>
  <c r="N141" i="10"/>
  <c r="M141" i="10"/>
  <c r="O140" i="10"/>
  <c r="N140" i="10"/>
  <c r="M140" i="10"/>
  <c r="O139" i="10"/>
  <c r="N139" i="10"/>
  <c r="M139" i="10"/>
  <c r="O138" i="10"/>
  <c r="N138" i="10"/>
  <c r="M138" i="10"/>
  <c r="O126" i="10"/>
  <c r="N126" i="10"/>
  <c r="M126" i="10"/>
  <c r="O125" i="10"/>
  <c r="N125" i="10"/>
  <c r="M125" i="10"/>
  <c r="O124" i="10"/>
  <c r="N124" i="10"/>
  <c r="M124" i="10"/>
  <c r="O123" i="10"/>
  <c r="N123" i="10"/>
  <c r="M123" i="10"/>
  <c r="O122" i="10"/>
  <c r="N122" i="10"/>
  <c r="M122" i="10"/>
  <c r="O121" i="10"/>
  <c r="N121" i="10"/>
  <c r="M121" i="10"/>
  <c r="O120" i="10"/>
  <c r="N120" i="10"/>
  <c r="M120" i="10"/>
  <c r="O116" i="10"/>
  <c r="N116" i="10"/>
  <c r="M116" i="10"/>
  <c r="O110" i="10"/>
  <c r="N110" i="10"/>
  <c r="M110" i="10"/>
  <c r="O109" i="10"/>
  <c r="N109" i="10"/>
  <c r="M109" i="10"/>
  <c r="O108" i="10"/>
  <c r="N108" i="10"/>
  <c r="M108" i="10"/>
  <c r="J297" i="10"/>
  <c r="I297" i="10"/>
  <c r="H297" i="10"/>
  <c r="J296" i="10"/>
  <c r="I296" i="10"/>
  <c r="H296" i="10"/>
  <c r="J295" i="10"/>
  <c r="I295" i="10"/>
  <c r="H295" i="10"/>
  <c r="J215" i="10"/>
  <c r="I215" i="10"/>
  <c r="H215" i="10"/>
  <c r="J197" i="10"/>
  <c r="I197" i="10"/>
  <c r="H197" i="10"/>
  <c r="J196" i="10"/>
  <c r="I196" i="10"/>
  <c r="H196" i="10"/>
  <c r="J195" i="10"/>
  <c r="I195" i="10"/>
  <c r="H195" i="10"/>
  <c r="J194" i="10"/>
  <c r="I194" i="10"/>
  <c r="H194" i="10"/>
  <c r="J192" i="10"/>
  <c r="I192" i="10"/>
  <c r="H192" i="10"/>
  <c r="J191" i="10"/>
  <c r="I191" i="10"/>
  <c r="H191" i="10"/>
  <c r="J174" i="10"/>
  <c r="I174" i="10"/>
  <c r="H174" i="10"/>
  <c r="J167" i="10"/>
  <c r="I167" i="10"/>
  <c r="H167" i="10"/>
  <c r="J166" i="10"/>
  <c r="I166" i="10"/>
  <c r="H166" i="10"/>
  <c r="J162" i="10"/>
  <c r="I162" i="10"/>
  <c r="H162" i="10"/>
  <c r="J158" i="10"/>
  <c r="I158" i="10"/>
  <c r="H158" i="10"/>
  <c r="J147" i="10"/>
  <c r="I147" i="10"/>
  <c r="H147" i="10"/>
  <c r="J146" i="10"/>
  <c r="I146" i="10"/>
  <c r="H146" i="10"/>
  <c r="J141" i="10"/>
  <c r="I141" i="10"/>
  <c r="H141" i="10"/>
  <c r="J140" i="10"/>
  <c r="I140" i="10"/>
  <c r="H140" i="10"/>
  <c r="J139" i="10"/>
  <c r="I139" i="10"/>
  <c r="H139" i="10"/>
  <c r="J138" i="10"/>
  <c r="I138" i="10"/>
  <c r="H138" i="10"/>
  <c r="J126" i="10"/>
  <c r="I126" i="10"/>
  <c r="H126" i="10"/>
  <c r="J125" i="10"/>
  <c r="I125" i="10"/>
  <c r="H125" i="10"/>
  <c r="J124" i="10"/>
  <c r="I124" i="10"/>
  <c r="H124" i="10"/>
  <c r="J123" i="10"/>
  <c r="I123" i="10"/>
  <c r="H123" i="10"/>
  <c r="J122" i="10"/>
  <c r="I122" i="10"/>
  <c r="H122" i="10"/>
  <c r="J121" i="10"/>
  <c r="I121" i="10"/>
  <c r="H121" i="10"/>
  <c r="J120" i="10"/>
  <c r="I120" i="10"/>
  <c r="H120" i="10"/>
  <c r="J116" i="10"/>
  <c r="I116" i="10"/>
  <c r="H116" i="10"/>
  <c r="J110" i="10"/>
  <c r="I110" i="10"/>
  <c r="H110" i="10"/>
  <c r="J109" i="10"/>
  <c r="I109" i="10"/>
  <c r="H109" i="10"/>
  <c r="J108" i="10"/>
  <c r="I108" i="10"/>
  <c r="H108" i="10"/>
  <c r="R107" i="10"/>
  <c r="Y107" i="10"/>
  <c r="X107" i="10"/>
  <c r="W107" i="10"/>
  <c r="T107" i="10"/>
  <c r="S107" i="10"/>
  <c r="O107" i="10"/>
  <c r="N107" i="10"/>
  <c r="M107" i="10"/>
  <c r="J107" i="10"/>
  <c r="I107" i="10"/>
  <c r="H107" i="10"/>
  <c r="Y279" i="10" l="1"/>
  <c r="X279" i="10"/>
  <c r="W279" i="10"/>
  <c r="V279" i="10"/>
  <c r="U279" i="10"/>
  <c r="T279" i="10"/>
  <c r="S279" i="10"/>
  <c r="R279" i="10"/>
  <c r="Q279" i="10"/>
  <c r="P279" i="10"/>
  <c r="O279" i="10"/>
  <c r="N279" i="10"/>
  <c r="M279" i="10"/>
  <c r="L279" i="10"/>
  <c r="K279" i="10"/>
  <c r="J279" i="10"/>
  <c r="I279" i="10"/>
  <c r="H279" i="10"/>
  <c r="G279" i="10"/>
  <c r="F279" i="10"/>
  <c r="E279" i="10"/>
  <c r="U117" i="10" l="1"/>
  <c r="P117" i="10"/>
  <c r="K117" i="10"/>
  <c r="F117" i="10"/>
  <c r="G110" i="10" l="1"/>
  <c r="G109" i="10"/>
  <c r="G108" i="10"/>
  <c r="G107" i="10"/>
  <c r="L110" i="10"/>
  <c r="L109" i="10"/>
  <c r="L108" i="10"/>
  <c r="L107" i="10"/>
  <c r="L106" i="10" s="1"/>
  <c r="Q110" i="10"/>
  <c r="Q109" i="10"/>
  <c r="Q108" i="10"/>
  <c r="V110" i="10"/>
  <c r="V109" i="10"/>
  <c r="V108" i="10"/>
  <c r="V107" i="10"/>
  <c r="V116" i="10"/>
  <c r="E116" i="10" s="1"/>
  <c r="Q116" i="10"/>
  <c r="L116" i="10"/>
  <c r="G116" i="10"/>
  <c r="V126" i="10"/>
  <c r="E126" i="10" s="1"/>
  <c r="V125" i="10"/>
  <c r="V124" i="10"/>
  <c r="V123" i="10"/>
  <c r="V122" i="10"/>
  <c r="V121" i="10"/>
  <c r="V120" i="10"/>
  <c r="Q126" i="10"/>
  <c r="Q125" i="10"/>
  <c r="Q124" i="10"/>
  <c r="Q123" i="10"/>
  <c r="Q122" i="10"/>
  <c r="Q121" i="10"/>
  <c r="Q120" i="10"/>
  <c r="L126" i="10"/>
  <c r="L125" i="10"/>
  <c r="L124" i="10"/>
  <c r="L123" i="10"/>
  <c r="L122" i="10"/>
  <c r="L121" i="10"/>
  <c r="L120" i="10"/>
  <c r="G126" i="10"/>
  <c r="G125" i="10"/>
  <c r="G124" i="10"/>
  <c r="G123" i="10"/>
  <c r="G122" i="10"/>
  <c r="G121" i="10"/>
  <c r="G120" i="10"/>
  <c r="G141" i="10"/>
  <c r="G140" i="10"/>
  <c r="G139" i="10"/>
  <c r="G138" i="10"/>
  <c r="L141" i="10"/>
  <c r="L140" i="10"/>
  <c r="L139" i="10"/>
  <c r="L138" i="10"/>
  <c r="Q141" i="10"/>
  <c r="Q140" i="10"/>
  <c r="Q139" i="10"/>
  <c r="Q138" i="10"/>
  <c r="V141" i="10"/>
  <c r="V140" i="10"/>
  <c r="V139" i="10"/>
  <c r="E139" i="10" s="1"/>
  <c r="V138" i="10"/>
  <c r="G147" i="10"/>
  <c r="G146" i="10"/>
  <c r="L147" i="10"/>
  <c r="L146" i="10"/>
  <c r="Q147" i="10"/>
  <c r="Q145" i="10" s="1"/>
  <c r="Q142" i="10" s="1"/>
  <c r="Q146" i="10"/>
  <c r="V147" i="10"/>
  <c r="V146" i="10"/>
  <c r="G158" i="10"/>
  <c r="L158" i="10"/>
  <c r="L155" i="10" s="1"/>
  <c r="Q158" i="10"/>
  <c r="Q155" i="10" s="1"/>
  <c r="V158" i="10"/>
  <c r="V162" i="10"/>
  <c r="V160" i="10" s="1"/>
  <c r="Q162" i="10"/>
  <c r="L162" i="10"/>
  <c r="G162" i="10"/>
  <c r="G160" i="10" s="1"/>
  <c r="V167" i="10"/>
  <c r="V165" i="10" s="1"/>
  <c r="V163" i="10" s="1"/>
  <c r="V166" i="10"/>
  <c r="Q167" i="10"/>
  <c r="Q166" i="10"/>
  <c r="L167" i="10"/>
  <c r="L165" i="10" s="1"/>
  <c r="L163" i="10" s="1"/>
  <c r="L166" i="10"/>
  <c r="G167" i="10"/>
  <c r="G166" i="10"/>
  <c r="V174" i="10"/>
  <c r="Q174" i="10"/>
  <c r="L174" i="10"/>
  <c r="L168" i="10" s="1"/>
  <c r="G174" i="10"/>
  <c r="G192" i="10"/>
  <c r="G191" i="10"/>
  <c r="L192" i="10"/>
  <c r="L191" i="10"/>
  <c r="Q192" i="10"/>
  <c r="Q191" i="10"/>
  <c r="V192" i="10"/>
  <c r="V191" i="10"/>
  <c r="V197" i="10"/>
  <c r="V196" i="10"/>
  <c r="V195" i="10"/>
  <c r="V194" i="10"/>
  <c r="Q197" i="10"/>
  <c r="Q196" i="10"/>
  <c r="Q195" i="10"/>
  <c r="Q194" i="10"/>
  <c r="L197" i="10"/>
  <c r="L196" i="10"/>
  <c r="L195" i="10"/>
  <c r="L194" i="10"/>
  <c r="G197" i="10"/>
  <c r="G196" i="10"/>
  <c r="G195" i="10"/>
  <c r="E195" i="10" s="1"/>
  <c r="G194" i="10"/>
  <c r="G215" i="10"/>
  <c r="G207" i="10" s="1"/>
  <c r="L215" i="10"/>
  <c r="Q215" i="10"/>
  <c r="V215" i="10"/>
  <c r="G295" i="10"/>
  <c r="L295" i="10"/>
  <c r="Q295" i="10"/>
  <c r="V295" i="10"/>
  <c r="V297" i="10"/>
  <c r="V296" i="10"/>
  <c r="Q297" i="10"/>
  <c r="Q296" i="10"/>
  <c r="L297" i="10"/>
  <c r="L296" i="10"/>
  <c r="G297" i="10"/>
  <c r="G296" i="10"/>
  <c r="J253" i="10"/>
  <c r="I253" i="10"/>
  <c r="H253" i="10"/>
  <c r="O253" i="10"/>
  <c r="N253" i="10"/>
  <c r="M253" i="10"/>
  <c r="T253" i="10"/>
  <c r="S253" i="10"/>
  <c r="R253" i="10"/>
  <c r="X253" i="10"/>
  <c r="W253" i="10"/>
  <c r="Y253" i="10"/>
  <c r="P163" i="10"/>
  <c r="K163" i="10"/>
  <c r="F163" i="10"/>
  <c r="E109" i="10"/>
  <c r="T106" i="10"/>
  <c r="S106" i="10"/>
  <c r="R106" i="10"/>
  <c r="P106" i="10"/>
  <c r="O106" i="10"/>
  <c r="N106" i="10"/>
  <c r="M106" i="10"/>
  <c r="K106" i="10"/>
  <c r="J106" i="10"/>
  <c r="I106" i="10"/>
  <c r="H106" i="10"/>
  <c r="F106" i="10"/>
  <c r="Y106" i="10"/>
  <c r="X106" i="10"/>
  <c r="W106" i="10"/>
  <c r="T113" i="10"/>
  <c r="S113" i="10"/>
  <c r="R113" i="10"/>
  <c r="P113" i="10"/>
  <c r="O113" i="10"/>
  <c r="N113" i="10"/>
  <c r="M113" i="10"/>
  <c r="K113" i="10"/>
  <c r="J113" i="10"/>
  <c r="I113" i="10"/>
  <c r="H113" i="10"/>
  <c r="F113" i="10"/>
  <c r="Y113" i="10"/>
  <c r="X113" i="10"/>
  <c r="W113" i="10"/>
  <c r="T119" i="10"/>
  <c r="T117" i="10" s="1"/>
  <c r="S119" i="10"/>
  <c r="S117" i="10" s="1"/>
  <c r="R119" i="10"/>
  <c r="R117" i="10" s="1"/>
  <c r="P119" i="10"/>
  <c r="O119" i="10"/>
  <c r="O117" i="10" s="1"/>
  <c r="N119" i="10"/>
  <c r="N117" i="10" s="1"/>
  <c r="M119" i="10"/>
  <c r="M117" i="10" s="1"/>
  <c r="K119" i="10"/>
  <c r="J119" i="10"/>
  <c r="J117" i="10" s="1"/>
  <c r="I119" i="10"/>
  <c r="I117" i="10" s="1"/>
  <c r="H119" i="10"/>
  <c r="H117" i="10" s="1"/>
  <c r="F119" i="10"/>
  <c r="Y119" i="10"/>
  <c r="Y117" i="10" s="1"/>
  <c r="X119" i="10"/>
  <c r="X117" i="10" s="1"/>
  <c r="W119" i="10"/>
  <c r="W117" i="10" s="1"/>
  <c r="V119" i="10"/>
  <c r="T137" i="10"/>
  <c r="S137" i="10"/>
  <c r="R137" i="10"/>
  <c r="P137" i="10"/>
  <c r="P127" i="10" s="1"/>
  <c r="O137" i="10"/>
  <c r="N137" i="10"/>
  <c r="N127" i="10" s="1"/>
  <c r="M137" i="10"/>
  <c r="K137" i="10"/>
  <c r="K127" i="10" s="1"/>
  <c r="J137" i="10"/>
  <c r="I137" i="10"/>
  <c r="H137" i="10"/>
  <c r="F137" i="10"/>
  <c r="F127" i="10" s="1"/>
  <c r="Y137" i="10"/>
  <c r="X137" i="10"/>
  <c r="W137" i="10"/>
  <c r="T145" i="10"/>
  <c r="T142" i="10" s="1"/>
  <c r="S145" i="10"/>
  <c r="S142" i="10" s="1"/>
  <c r="R145" i="10"/>
  <c r="R142" i="10" s="1"/>
  <c r="P145" i="10"/>
  <c r="P142" i="10" s="1"/>
  <c r="O145" i="10"/>
  <c r="O142" i="10" s="1"/>
  <c r="N145" i="10"/>
  <c r="N142" i="10" s="1"/>
  <c r="M145" i="10"/>
  <c r="M142" i="10" s="1"/>
  <c r="K145" i="10"/>
  <c r="K142" i="10" s="1"/>
  <c r="J145" i="10"/>
  <c r="J142" i="10" s="1"/>
  <c r="I145" i="10"/>
  <c r="I142" i="10" s="1"/>
  <c r="H145" i="10"/>
  <c r="H142" i="10" s="1"/>
  <c r="F145" i="10"/>
  <c r="F142" i="10" s="1"/>
  <c r="Y145" i="10"/>
  <c r="Y142" i="10" s="1"/>
  <c r="X145" i="10"/>
  <c r="X142" i="10" s="1"/>
  <c r="W145" i="10"/>
  <c r="W142" i="10" s="1"/>
  <c r="T155" i="10"/>
  <c r="T62" i="10" s="1"/>
  <c r="S155" i="10"/>
  <c r="S62" i="10" s="1"/>
  <c r="R155" i="10"/>
  <c r="R62" i="10" s="1"/>
  <c r="P155" i="10"/>
  <c r="O155" i="10"/>
  <c r="O62" i="10" s="1"/>
  <c r="N155" i="10"/>
  <c r="N62" i="10" s="1"/>
  <c r="M155" i="10"/>
  <c r="M62" i="10" s="1"/>
  <c r="K155" i="10"/>
  <c r="J155" i="10"/>
  <c r="J62" i="10" s="1"/>
  <c r="I155" i="10"/>
  <c r="I62" i="10" s="1"/>
  <c r="H155" i="10"/>
  <c r="H62" i="10" s="1"/>
  <c r="F155" i="10"/>
  <c r="Y155" i="10"/>
  <c r="Y62" i="10" s="1"/>
  <c r="X155" i="10"/>
  <c r="X62" i="10" s="1"/>
  <c r="W155" i="10"/>
  <c r="W62" i="10" s="1"/>
  <c r="T160" i="10"/>
  <c r="S160" i="10"/>
  <c r="R160" i="10"/>
  <c r="Q160" i="10"/>
  <c r="P160" i="10"/>
  <c r="O160" i="10"/>
  <c r="N160" i="10"/>
  <c r="M160" i="10"/>
  <c r="L160" i="10"/>
  <c r="K160" i="10"/>
  <c r="J160" i="10"/>
  <c r="I160" i="10"/>
  <c r="H160" i="10"/>
  <c r="F160" i="10"/>
  <c r="Y160" i="10"/>
  <c r="X160" i="10"/>
  <c r="W160" i="10"/>
  <c r="T165" i="10"/>
  <c r="T163" i="10" s="1"/>
  <c r="S165" i="10"/>
  <c r="S163" i="10" s="1"/>
  <c r="R165" i="10"/>
  <c r="R163" i="10" s="1"/>
  <c r="P165" i="10"/>
  <c r="O165" i="10"/>
  <c r="O163" i="10" s="1"/>
  <c r="N165" i="10"/>
  <c r="N163" i="10" s="1"/>
  <c r="M165" i="10"/>
  <c r="M163" i="10" s="1"/>
  <c r="K165" i="10"/>
  <c r="J165" i="10"/>
  <c r="J163" i="10" s="1"/>
  <c r="I165" i="10"/>
  <c r="I163" i="10" s="1"/>
  <c r="H165" i="10"/>
  <c r="H163" i="10" s="1"/>
  <c r="F165" i="10"/>
  <c r="Y165" i="10"/>
  <c r="Y163" i="10" s="1"/>
  <c r="X165" i="10"/>
  <c r="X163" i="10" s="1"/>
  <c r="W165" i="10"/>
  <c r="W163" i="10" s="1"/>
  <c r="P168" i="10"/>
  <c r="M168" i="10"/>
  <c r="K168" i="10"/>
  <c r="J168" i="10"/>
  <c r="F168" i="10"/>
  <c r="Y168" i="10"/>
  <c r="T168" i="10"/>
  <c r="S168" i="10"/>
  <c r="R168" i="10"/>
  <c r="O168" i="10"/>
  <c r="N168" i="10"/>
  <c r="I168" i="10"/>
  <c r="H168" i="10"/>
  <c r="X168" i="10"/>
  <c r="W168" i="10"/>
  <c r="T190" i="10"/>
  <c r="S190" i="10"/>
  <c r="R190" i="10"/>
  <c r="P190" i="10"/>
  <c r="O190" i="10"/>
  <c r="N190" i="10"/>
  <c r="M190" i="10"/>
  <c r="K190" i="10"/>
  <c r="J190" i="10"/>
  <c r="I190" i="10"/>
  <c r="H190" i="10"/>
  <c r="F190" i="10"/>
  <c r="Y190" i="10"/>
  <c r="X190" i="10"/>
  <c r="W190" i="10"/>
  <c r="T193" i="10"/>
  <c r="S193" i="10"/>
  <c r="R193" i="10"/>
  <c r="P193" i="10"/>
  <c r="O193" i="10"/>
  <c r="N193" i="10"/>
  <c r="M193" i="10"/>
  <c r="K193" i="10"/>
  <c r="J193" i="10"/>
  <c r="I193" i="10"/>
  <c r="H193" i="10"/>
  <c r="F193" i="10"/>
  <c r="Y193" i="10"/>
  <c r="X193" i="10"/>
  <c r="W193" i="10"/>
  <c r="S207" i="10"/>
  <c r="P207" i="10"/>
  <c r="O207" i="10"/>
  <c r="K207" i="10"/>
  <c r="J207" i="10"/>
  <c r="F207" i="10"/>
  <c r="W207" i="10"/>
  <c r="T207" i="10"/>
  <c r="R207" i="10"/>
  <c r="N207" i="10"/>
  <c r="M207" i="10"/>
  <c r="I207" i="10"/>
  <c r="H207" i="10"/>
  <c r="Y207" i="10"/>
  <c r="X207" i="10"/>
  <c r="V193" i="10" l="1"/>
  <c r="W112" i="10"/>
  <c r="E196" i="10"/>
  <c r="Q193" i="10"/>
  <c r="Q106" i="10"/>
  <c r="L145" i="10"/>
  <c r="L142" i="10" s="1"/>
  <c r="L193" i="10"/>
  <c r="L190" i="10"/>
  <c r="E108" i="10"/>
  <c r="G190" i="10"/>
  <c r="E147" i="10"/>
  <c r="G117" i="10"/>
  <c r="E192" i="10"/>
  <c r="G165" i="10"/>
  <c r="G163" i="10" s="1"/>
  <c r="V145" i="10"/>
  <c r="V142" i="10" s="1"/>
  <c r="E146" i="10"/>
  <c r="G119" i="10"/>
  <c r="G62" i="10"/>
  <c r="Y112" i="10"/>
  <c r="Q165" i="10"/>
  <c r="Q163" i="10" s="1"/>
  <c r="Q62" i="10"/>
  <c r="E197" i="10"/>
  <c r="Q190" i="10"/>
  <c r="E162" i="10"/>
  <c r="Q119" i="10"/>
  <c r="V190" i="10"/>
  <c r="V62" i="10"/>
  <c r="E158" i="10"/>
  <c r="V117" i="10"/>
  <c r="X112" i="10"/>
  <c r="V253" i="10"/>
  <c r="Q137" i="10"/>
  <c r="Q127" i="10" s="1"/>
  <c r="R112" i="10"/>
  <c r="Q117" i="10"/>
  <c r="S112" i="10"/>
  <c r="T112" i="10"/>
  <c r="Q253" i="10"/>
  <c r="E167" i="10"/>
  <c r="L62" i="10"/>
  <c r="E141" i="10"/>
  <c r="L137" i="10"/>
  <c r="L127" i="10" s="1"/>
  <c r="E140" i="10"/>
  <c r="M112" i="10"/>
  <c r="L117" i="10"/>
  <c r="N112" i="10"/>
  <c r="L119" i="10"/>
  <c r="O112" i="10"/>
  <c r="L253" i="10"/>
  <c r="E110" i="10"/>
  <c r="E215" i="10"/>
  <c r="G193" i="10"/>
  <c r="G137" i="10"/>
  <c r="I112" i="10"/>
  <c r="J112" i="10"/>
  <c r="E125" i="10"/>
  <c r="E122" i="10"/>
  <c r="H112" i="10"/>
  <c r="G253" i="10"/>
  <c r="G145" i="10"/>
  <c r="G142" i="10" s="1"/>
  <c r="E174" i="10"/>
  <c r="M127" i="10"/>
  <c r="W127" i="10"/>
  <c r="H127" i="10"/>
  <c r="S127" i="10"/>
  <c r="E296" i="10"/>
  <c r="E295" i="10"/>
  <c r="E166" i="10"/>
  <c r="G155" i="10"/>
  <c r="E120" i="10"/>
  <c r="E124" i="10"/>
  <c r="E121" i="10"/>
  <c r="E194" i="10"/>
  <c r="E191" i="10"/>
  <c r="V137" i="10"/>
  <c r="V127" i="10" s="1"/>
  <c r="E138" i="10"/>
  <c r="V113" i="10"/>
  <c r="G106" i="10"/>
  <c r="L207" i="10"/>
  <c r="Q207" i="10"/>
  <c r="G113" i="10"/>
  <c r="G112" i="10" s="1"/>
  <c r="N70" i="10"/>
  <c r="N61" i="10" s="1"/>
  <c r="O70" i="10"/>
  <c r="O61" i="10" s="1"/>
  <c r="T70" i="10"/>
  <c r="T61" i="10" s="1"/>
  <c r="S70" i="10"/>
  <c r="S61" i="10" s="1"/>
  <c r="R70" i="10"/>
  <c r="R61" i="10" s="1"/>
  <c r="T127" i="10"/>
  <c r="I127" i="10"/>
  <c r="R127" i="10"/>
  <c r="O127" i="10"/>
  <c r="J127" i="10"/>
  <c r="X127" i="10"/>
  <c r="Y127" i="10"/>
  <c r="E107" i="10"/>
  <c r="V106" i="10"/>
  <c r="Q113" i="10"/>
  <c r="L113" i="10"/>
  <c r="L112" i="10" s="1"/>
  <c r="E123" i="10"/>
  <c r="V155" i="10"/>
  <c r="E160" i="10"/>
  <c r="Q168" i="10"/>
  <c r="V168" i="10"/>
  <c r="V207" i="10"/>
  <c r="E297" i="10"/>
  <c r="H70" i="10"/>
  <c r="H61" i="10" s="1"/>
  <c r="M70" i="10"/>
  <c r="M61" i="10" s="1"/>
  <c r="W70" i="10"/>
  <c r="W61" i="10" s="1"/>
  <c r="X70" i="10"/>
  <c r="X61" i="10" s="1"/>
  <c r="Y70" i="10"/>
  <c r="Y61" i="10" s="1"/>
  <c r="J293" i="10"/>
  <c r="I293" i="10"/>
  <c r="H293" i="10"/>
  <c r="G293" i="10"/>
  <c r="O293" i="10"/>
  <c r="N293" i="10"/>
  <c r="M293" i="10"/>
  <c r="L293" i="10"/>
  <c r="T293" i="10"/>
  <c r="S293" i="10"/>
  <c r="R293" i="10"/>
  <c r="Q293" i="10"/>
  <c r="Y293" i="10"/>
  <c r="X293" i="10"/>
  <c r="W293" i="10"/>
  <c r="V293" i="10"/>
  <c r="E142" i="10" l="1"/>
  <c r="V112" i="10"/>
  <c r="E193" i="10"/>
  <c r="E163" i="10"/>
  <c r="E117" i="10"/>
  <c r="E119" i="10"/>
  <c r="E165" i="10"/>
  <c r="E62" i="10"/>
  <c r="E253" i="10"/>
  <c r="E190" i="10"/>
  <c r="E137" i="10"/>
  <c r="V61" i="10"/>
  <c r="Q61" i="10"/>
  <c r="L61" i="10"/>
  <c r="E145" i="10"/>
  <c r="G127" i="10"/>
  <c r="E127" i="10" s="1"/>
  <c r="E155" i="10"/>
  <c r="E106" i="10"/>
  <c r="J70" i="10"/>
  <c r="J61" i="10" s="1"/>
  <c r="I70" i="10"/>
  <c r="I61" i="10" s="1"/>
  <c r="E113" i="10"/>
  <c r="Q112" i="10"/>
  <c r="E112" i="10" s="1"/>
  <c r="Q70" i="10"/>
  <c r="V70" i="10"/>
  <c r="L70" i="10"/>
  <c r="G168" i="10"/>
  <c r="E168" i="10" s="1"/>
  <c r="E207" i="10"/>
  <c r="E293" i="10"/>
  <c r="G61" i="10" l="1"/>
  <c r="E61" i="10" s="1"/>
  <c r="G70" i="10"/>
  <c r="E70" i="10" s="1"/>
  <c r="U293" i="10" l="1"/>
  <c r="P293" i="10"/>
  <c r="K293" i="10"/>
  <c r="F293" i="10"/>
  <c r="U207" i="10"/>
  <c r="U193" i="10"/>
  <c r="U190" i="10"/>
  <c r="U168" i="10"/>
  <c r="U165" i="10"/>
  <c r="U163" i="10" s="1"/>
  <c r="U160" i="10"/>
  <c r="U155" i="10"/>
  <c r="U145" i="10"/>
  <c r="U142" i="10" s="1"/>
  <c r="U137" i="10"/>
  <c r="U119" i="10"/>
  <c r="P112" i="10"/>
  <c r="K112" i="10"/>
  <c r="F112" i="10"/>
  <c r="U113" i="10"/>
  <c r="U106" i="10"/>
  <c r="F70" i="10" l="1"/>
  <c r="P70" i="10"/>
  <c r="U112" i="10"/>
  <c r="U127" i="10"/>
  <c r="K70" i="10"/>
  <c r="U70" i="10" l="1"/>
</calcChain>
</file>

<file path=xl/sharedStrings.xml><?xml version="1.0" encoding="utf-8"?>
<sst xmlns="http://schemas.openxmlformats.org/spreadsheetml/2006/main" count="989" uniqueCount="497">
  <si>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</si>
  <si>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</si>
  <si>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</si>
  <si>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</si>
  <si>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</si>
  <si>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</si>
  <si>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</si>
  <si>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</si>
  <si>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</si>
  <si>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</si>
  <si>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</si>
  <si>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</si>
  <si>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</si>
  <si>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</si>
  <si>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</si>
  <si>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</si>
  <si>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</si>
  <si>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</si>
  <si>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</si>
  <si>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</si>
  <si>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</si>
  <si>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</si>
  <si>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</si>
  <si>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</si>
  <si>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</si>
  <si>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</si>
  <si>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</si>
  <si>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</si>
  <si>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</si>
  <si>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</si>
  <si>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</si>
  <si>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</si>
  <si>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</si>
  <si>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</si>
  <si>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</si>
  <si>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</si>
  <si>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</si>
  <si>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</si>
  <si>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</si>
  <si>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</si>
  <si>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</si>
  <si>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</si>
  <si>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</si>
  <si>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</si>
  <si>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</si>
  <si>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</si>
  <si>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</si>
  <si>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</si>
  <si>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</si>
  <si>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</si>
  <si>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</si>
  <si>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</si>
  <si>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</si>
  <si>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</si>
  <si>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</si>
  <si>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</si>
  <si>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</si>
  <si>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</si>
  <si>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</si>
  <si>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</si>
  <si>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</si>
  <si>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</si>
  <si>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</si>
  <si>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</si>
  <si>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</si>
  <si>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</si>
  <si>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</si>
  <si>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</si>
  <si>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</si>
  <si>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</si>
  <si>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</si>
  <si>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</si>
  <si>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</si>
  <si>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</si>
  <si>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</si>
  <si>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</si>
  <si>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</si>
  <si>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</si>
  <si>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</si>
  <si>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</si>
  <si>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</si>
  <si>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</si>
  <si>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</si>
  <si>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</si>
  <si>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</si>
  <si>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</si>
  <si>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</si>
  <si>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</si>
  <si>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</si>
  <si>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</si>
  <si>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</si>
  <si>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</si>
  <si>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</si>
  <si>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</si>
  <si>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</si>
  <si>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</si>
  <si>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</si>
  <si>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</si>
  <si>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</si>
  <si>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</si>
  <si>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</si>
  <si>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</si>
  <si>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</si>
  <si>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</si>
  <si>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</si>
  <si>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</si>
  <si>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</si>
  <si>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</si>
  <si>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</si>
  <si>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</si>
  <si>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</si>
  <si>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</si>
  <si>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</si>
  <si>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</si>
  <si>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</si>
  <si>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</si>
  <si>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</si>
  <si>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</si>
  <si>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</si>
  <si>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</si>
  <si>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</si>
  <si>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</si>
  <si>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</si>
  <si>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</si>
  <si>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</si>
  <si>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</si>
  <si>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</si>
  <si>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</si>
  <si>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</si>
  <si>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</si>
  <si>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</si>
  <si>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</si>
  <si>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</si>
  <si>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</si>
  <si>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</si>
  <si>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</si>
  <si>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</si>
  <si>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</si>
  <si>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</si>
  <si>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</si>
  <si>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</si>
  <si>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</si>
  <si>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</si>
  <si>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</si>
  <si>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</si>
  <si>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</si>
  <si>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</si>
  <si>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</si>
  <si>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</si>
  <si>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</si>
  <si>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</si>
  <si>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</si>
  <si>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</si>
  <si>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</si>
  <si>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</si>
  <si>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</si>
  <si>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</si>
  <si>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</si>
  <si>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</si>
  <si>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</si>
  <si>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</si>
  <si>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</si>
  <si>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</si>
  <si>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</si>
  <si>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</si>
  <si>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</si>
  <si>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</si>
  <si>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</si>
  <si>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</si>
  <si>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</si>
  <si>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</si>
  <si>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</si>
  <si>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</si>
  <si>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</si>
  <si>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</si>
  <si>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</si>
  <si>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</si>
  <si>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</si>
  <si>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</si>
  <si>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</si>
  <si>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</si>
  <si>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</si>
  <si>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</si>
  <si>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</si>
  <si>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</si>
  <si>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</si>
  <si>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</si>
  <si>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</si>
  <si>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</si>
  <si>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</si>
  <si>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</si>
  <si>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</si>
  <si>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</si>
  <si>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</si>
  <si>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</si>
  <si>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</si>
  <si>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</si>
  <si>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</si>
  <si>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</si>
  <si>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</si>
  <si>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</si>
  <si>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</si>
  <si>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</si>
  <si>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</si>
  <si>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</si>
  <si>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</si>
  <si>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</si>
  <si>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</si>
  <si>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</si>
  <si>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</si>
  <si>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</si>
  <si>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</si>
  <si>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</si>
  <si>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</si>
  <si>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</si>
  <si>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</si>
  <si>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</si>
  <si>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</si>
  <si>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</si>
  <si>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</si>
  <si>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</si>
  <si>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</si>
  <si>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</si>
  <si>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</si>
  <si>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</si>
  <si>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</si>
  <si>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</si>
  <si>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</si>
  <si>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</si>
  <si>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</si>
  <si>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</si>
  <si>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</si>
  <si>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</si>
  <si>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</si>
  <si>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</si>
  <si>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</si>
  <si>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</si>
  <si>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</si>
  <si>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</si>
  <si>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</si>
  <si>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</si>
  <si>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</si>
  <si>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</si>
  <si>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</si>
  <si>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</si>
  <si>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</si>
  <si>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</si>
  <si>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</si>
  <si>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</si>
  <si>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</si>
  <si>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</si>
  <si>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</si>
  <si>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</si>
  <si>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</si>
  <si>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</si>
  <si>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</si>
  <si>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</si>
  <si>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</si>
  <si>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</si>
  <si>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</si>
  <si>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</si>
  <si>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</si>
  <si>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</si>
  <si>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</si>
  <si>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</si>
  <si>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</si>
  <si>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</si>
  <si>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</si>
  <si>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</si>
  <si>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</si>
  <si>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</si>
  <si>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</si>
  <si>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</si>
  <si>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</si>
  <si>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</si>
  <si>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</si>
  <si>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</si>
  <si>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</si>
  <si>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</si>
  <si>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</si>
  <si>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</si>
  <si>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</si>
  <si>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</si>
  <si>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</si>
  <si>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</si>
  <si>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</si>
  <si>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</si>
  <si>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</si>
  <si>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</si>
  <si>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</si>
  <si>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</si>
  <si>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</si>
  <si>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</si>
  <si>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</si>
  <si>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</si>
  <si>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</si>
  <si>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</si>
  <si>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</si>
  <si>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</si>
  <si>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</si>
  <si>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</si>
  <si>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</si>
  <si>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</si>
  <si>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</si>
  <si>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</si>
  <si>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</si>
  <si>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</si>
  <si>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</si>
  <si>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</si>
  <si>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</si>
  <si>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</si>
  <si>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</si>
  <si>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</si>
  <si>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</si>
  <si>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</si>
  <si>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</si>
  <si>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</si>
  <si>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</si>
  <si>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</si>
  <si>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</si>
  <si>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</si>
  <si>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</si>
  <si>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</si>
  <si>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</si>
  <si>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</si>
  <si>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</si>
  <si>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</si>
  <si>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</si>
  <si>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</si>
  <si>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</si>
  <si>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</si>
  <si>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</si>
  <si>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</si>
  <si>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</si>
  <si>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</si>
  <si>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</si>
  <si>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</si>
  <si>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</si>
  <si>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</si>
  <si>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</si>
  <si>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</si>
  <si>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</si>
  <si>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</si>
  <si>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</si>
  <si>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</si>
  <si>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</si>
  <si>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</si>
  <si>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</si>
  <si>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</si>
  <si>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</si>
  <si>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</si>
  <si>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</si>
  <si>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</si>
  <si>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</si>
  <si>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</si>
  <si>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</si>
  <si>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</si>
  <si>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</si>
  <si>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</si>
  <si>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</si>
  <si>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</si>
  <si>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</si>
  <si>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</si>
  <si>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</si>
  <si>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</si>
  <si>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</si>
  <si>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</si>
  <si>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</si>
  <si>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</si>
  <si>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</si>
  <si>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</si>
  <si>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</si>
  <si>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</si>
  <si>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</si>
  <si>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</si>
  <si>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</si>
  <si>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</si>
  <si>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</si>
  <si>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</si>
  <si>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</si>
  <si>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</si>
  <si>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</si>
  <si>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</si>
  <si>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</si>
  <si>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</si>
  <si>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</si>
  <si>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</si>
  <si>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</si>
  <si>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</si>
  <si>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</si>
  <si>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</si>
  <si>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</si>
  <si>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</si>
  <si>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</si>
  <si>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</si>
  <si>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</si>
  <si>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</si>
  <si>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</si>
  <si>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</si>
  <si>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</si>
  <si>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</si>
  <si>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</si>
  <si>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</si>
  <si>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</si>
  <si>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</si>
  <si>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</si>
  <si>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</si>
  <si>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</si>
  <si>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</si>
  <si>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</si>
  <si>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</si>
  <si>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</si>
  <si>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</si>
  <si>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</si>
  <si>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</si>
  <si>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</si>
  <si>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</si>
  <si>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</si>
  <si>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</si>
  <si>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</si>
  <si>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</si>
  <si>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</si>
  <si>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</si>
  <si>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</si>
  <si>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</si>
  <si>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</si>
  <si>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</si>
  <si>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</si>
  <si>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</si>
  <si>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</si>
  <si>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</si>
  <si>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</si>
  <si>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</si>
  <si>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</si>
  <si>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</si>
  <si>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</si>
  <si>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</si>
  <si>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</si>
  <si>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</si>
  <si>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</si>
  <si>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</si>
  <si>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</si>
  <si>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</si>
  <si>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</si>
  <si>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</si>
  <si>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</si>
  <si>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</si>
  <si>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</si>
  <si>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พ.ศ. 2559</t>
  </si>
  <si>
    <t>พ.ศ. 2560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</si>
  <si>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</si>
  <si>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</si>
  <si>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</si>
  <si>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</si>
  <si>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</si>
  <si>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</si>
  <si>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</si>
  <si>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</si>
  <si>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</si>
  <si>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</si>
  <si>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งานร่วม ฝ.บริการสนเทศ+ศูนย์เทคโนฯ ผลสัมฤทธ์ที่ศูนย์ลงสถิติ</t>
  </si>
  <si>
    <t>r156+157+158 /เป็นผลตัวชี้วัด R62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</si>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</sst>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  <font>
      <b/>
      <sz val="18"/>
      <color theme="9" tint="-0.249977111117893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AEEF3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04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8" fillId="5" borderId="20" xfId="12" applyFont="1" applyFill="1" applyBorder="1" applyAlignment="1">
      <alignment vertical="top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3" borderId="69" xfId="12" applyFont="1" applyFill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5" borderId="69" xfId="12" applyFont="1" applyFill="1" applyBorder="1"/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8" fillId="5" borderId="69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57" fillId="5" borderId="19" xfId="12" applyNumberFormat="1" applyFont="1" applyFill="1" applyBorder="1" applyAlignment="1">
      <alignment horizontal="center" vertical="center"/>
    </xf>
    <xf numFmtId="187" fontId="57" fillId="5" borderId="16" xfId="12" applyNumberFormat="1" applyFont="1" applyFill="1" applyBorder="1" applyAlignment="1">
      <alignment horizontal="center" vertical="center"/>
    </xf>
    <xf numFmtId="187" fontId="57" fillId="5" borderId="22" xfId="12" applyNumberFormat="1" applyFont="1" applyFill="1" applyBorder="1" applyAlignment="1">
      <alignment horizontal="center" vertical="center"/>
    </xf>
    <xf numFmtId="187" fontId="57" fillId="5" borderId="38" xfId="12" applyNumberFormat="1" applyFont="1" applyFill="1" applyBorder="1" applyAlignment="1">
      <alignment horizontal="center" vertical="center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7" borderId="32" xfId="12" applyNumberFormat="1" applyFont="1" applyFill="1" applyBorder="1" applyAlignment="1">
      <alignment horizontal="center" vertical="center"/>
    </xf>
    <xf numFmtId="187" fontId="56" fillId="7" borderId="23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8" fillId="2" borderId="32" xfId="12" applyNumberFormat="1" applyFont="1" applyFill="1" applyBorder="1" applyAlignment="1">
      <alignment horizontal="center" vertical="center"/>
    </xf>
    <xf numFmtId="187" fontId="48" fillId="2" borderId="23" xfId="12" applyNumberFormat="1" applyFont="1" applyFill="1" applyBorder="1" applyAlignment="1">
      <alignment horizontal="center" vertical="center"/>
    </xf>
    <xf numFmtId="187" fontId="48" fillId="2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56" fillId="2" borderId="32" xfId="12" applyNumberFormat="1" applyFont="1" applyFill="1" applyBorder="1" applyAlignment="1">
      <alignment horizontal="center" vertical="center"/>
    </xf>
    <xf numFmtId="187" fontId="56" fillId="2" borderId="23" xfId="12" applyNumberFormat="1" applyFont="1" applyFill="1" applyBorder="1" applyAlignment="1">
      <alignment horizontal="center" vertical="center"/>
    </xf>
    <xf numFmtId="187" fontId="56" fillId="2" borderId="27" xfId="12" applyNumberFormat="1" applyFont="1" applyFill="1" applyBorder="1" applyAlignment="1">
      <alignment horizontal="center" vertical="center"/>
    </xf>
    <xf numFmtId="187" fontId="57" fillId="2" borderId="32" xfId="12" applyNumberFormat="1" applyFont="1" applyFill="1" applyBorder="1" applyAlignment="1">
      <alignment horizontal="center" vertical="center"/>
    </xf>
    <xf numFmtId="187" fontId="57" fillId="2" borderId="23" xfId="12" applyNumberFormat="1" applyFont="1" applyFill="1" applyBorder="1" applyAlignment="1">
      <alignment horizontal="center" vertical="center"/>
    </xf>
    <xf numFmtId="187" fontId="57" fillId="2" borderId="27" xfId="12" applyNumberFormat="1" applyFont="1" applyFill="1" applyBorder="1" applyAlignment="1">
      <alignment horizontal="center" vertical="center"/>
    </xf>
    <xf numFmtId="187" fontId="12" fillId="2" borderId="32" xfId="12" applyNumberFormat="1" applyFont="1" applyFill="1" applyBorder="1" applyAlignment="1">
      <alignment horizontal="center" vertical="center"/>
    </xf>
    <xf numFmtId="187" fontId="12" fillId="2" borderId="23" xfId="12" applyNumberFormat="1" applyFont="1" applyFill="1" applyBorder="1" applyAlignment="1">
      <alignment horizontal="center" vertical="center"/>
    </xf>
    <xf numFmtId="187" fontId="12" fillId="2" borderId="27" xfId="12" applyNumberFormat="1" applyFont="1" applyFill="1" applyBorder="1" applyAlignment="1">
      <alignment horizontal="center" vertical="center"/>
    </xf>
    <xf numFmtId="187" fontId="56" fillId="2" borderId="46" xfId="12" applyNumberFormat="1" applyFont="1" applyFill="1" applyBorder="1" applyAlignment="1">
      <alignment horizontal="center" vertical="center"/>
    </xf>
    <xf numFmtId="187" fontId="56" fillId="2" borderId="24" xfId="12" applyNumberFormat="1" applyFont="1" applyFill="1" applyBorder="1" applyAlignment="1">
      <alignment horizontal="center" vertical="center"/>
    </xf>
    <xf numFmtId="187" fontId="56" fillId="2" borderId="49" xfId="12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24" fillId="0" borderId="23" xfId="23" applyNumberFormat="1" applyFont="1" applyBorder="1" applyAlignment="1" applyProtection="1">
      <alignment horizontal="center" vertical="center"/>
      <protection locked="0"/>
    </xf>
    <xf numFmtId="187" fontId="24" fillId="0" borderId="32" xfId="23" applyNumberFormat="1" applyFont="1" applyBorder="1" applyAlignment="1" applyProtection="1">
      <alignment horizontal="center" vertical="center"/>
      <protection locked="0"/>
    </xf>
    <xf numFmtId="187" fontId="26" fillId="0" borderId="23" xfId="23" applyNumberFormat="1" applyFont="1" applyBorder="1" applyAlignment="1" applyProtection="1">
      <alignment horizontal="center" vertical="center" readingOrder="1"/>
      <protection locked="0"/>
    </xf>
    <xf numFmtId="187" fontId="26" fillId="2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2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2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Border="1" applyAlignment="1">
      <alignment horizontal="center" vertical="center"/>
    </xf>
    <xf numFmtId="187" fontId="62" fillId="0" borderId="32" xfId="0" applyNumberFormat="1" applyFont="1" applyBorder="1" applyAlignment="1">
      <alignment horizontal="center" vertical="center"/>
    </xf>
    <xf numFmtId="187" fontId="24" fillId="0" borderId="16" xfId="23" applyNumberFormat="1" applyFont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Border="1" applyAlignment="1" applyProtection="1">
      <alignment horizontal="center" vertical="center" readingOrder="1"/>
      <protection locked="0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0" fillId="5" borderId="16" xfId="12" applyNumberFormat="1" applyFont="1" applyFill="1" applyBorder="1" applyAlignment="1">
      <alignment horizontal="center" vertical="center"/>
    </xf>
    <xf numFmtId="187" fontId="10" fillId="5" borderId="19" xfId="12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187" fontId="26" fillId="2" borderId="23" xfId="23" applyNumberFormat="1" applyFont="1" applyFill="1" applyBorder="1" applyAlignment="1" applyProtection="1">
      <alignment horizontal="center" vertical="center" readingOrder="1"/>
      <protection locked="0"/>
    </xf>
    <xf numFmtId="193" fontId="26" fillId="2" borderId="32" xfId="23" applyNumberFormat="1" applyFont="1" applyFill="1" applyBorder="1" applyAlignment="1" applyProtection="1">
      <alignment horizontal="center" vertical="center" readingOrder="1"/>
      <protection locked="0"/>
    </xf>
    <xf numFmtId="193" fontId="26" fillId="2" borderId="26" xfId="23" applyNumberFormat="1" applyFont="1" applyFill="1" applyBorder="1" applyAlignment="1" applyProtection="1">
      <alignment horizontal="center" vertical="center" readingOrder="1"/>
      <protection locked="0"/>
    </xf>
    <xf numFmtId="0" fontId="8" fillId="8" borderId="25" xfId="12" applyFont="1" applyFill="1" applyBorder="1" applyAlignment="1">
      <alignment vertical="top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187" fontId="57" fillId="8" borderId="19" xfId="12" applyNumberFormat="1" applyFont="1" applyFill="1" applyBorder="1" applyAlignment="1">
      <alignment horizontal="center" vertical="center"/>
    </xf>
    <xf numFmtId="187" fontId="57" fillId="8" borderId="32" xfId="12" applyNumberFormat="1" applyFont="1" applyFill="1" applyBorder="1" applyAlignment="1">
      <alignment horizontal="center" vertical="center"/>
    </xf>
    <xf numFmtId="187" fontId="57" fillId="8" borderId="23" xfId="12" applyNumberFormat="1" applyFont="1" applyFill="1" applyBorder="1" applyAlignment="1">
      <alignment horizontal="center" vertical="center"/>
    </xf>
    <xf numFmtId="187" fontId="57" fillId="8" borderId="27" xfId="12" applyNumberFormat="1" applyFont="1" applyFill="1" applyBorder="1" applyAlignment="1">
      <alignment horizontal="center" vertical="center"/>
    </xf>
    <xf numFmtId="187" fontId="57" fillId="8" borderId="35" xfId="12" applyNumberFormat="1" applyFont="1" applyFill="1" applyBorder="1" applyAlignment="1">
      <alignment horizontal="center" vertical="center"/>
    </xf>
    <xf numFmtId="0" fontId="56" fillId="8" borderId="69" xfId="12" applyFont="1" applyFill="1" applyBorder="1"/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3" borderId="20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56" fillId="5" borderId="20" xfId="12" applyFont="1" applyFill="1" applyBorder="1" applyAlignment="1">
      <alignment vertical="top"/>
    </xf>
    <xf numFmtId="0" fontId="56" fillId="8" borderId="25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35" fillId="0" borderId="19" xfId="23" applyNumberFormat="1" applyFont="1" applyFill="1" applyBorder="1" applyAlignment="1">
      <alignment horizontal="center" vertical="center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187" fontId="45" fillId="0" borderId="72" xfId="23" applyNumberFormat="1" applyFont="1" applyFill="1" applyBorder="1" applyAlignment="1" applyProtection="1">
      <alignment horizontal="center" vertical="center"/>
      <protection locked="0"/>
    </xf>
    <xf numFmtId="187" fontId="45" fillId="0" borderId="16" xfId="23" applyNumberFormat="1" applyFont="1" applyFill="1" applyBorder="1" applyAlignment="1" applyProtection="1">
      <alignment horizontal="center" vertical="center"/>
      <protection locked="0"/>
    </xf>
    <xf numFmtId="187" fontId="45" fillId="0" borderId="19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187" fontId="12" fillId="0" borderId="23" xfId="23" applyNumberFormat="1" applyFont="1" applyBorder="1" applyAlignment="1" applyProtection="1">
      <alignment horizontal="center" vertical="center"/>
      <protection locked="0"/>
    </xf>
    <xf numFmtId="43" fontId="12" fillId="0" borderId="32" xfId="23" applyNumberFormat="1" applyFont="1" applyBorder="1" applyAlignment="1" applyProtection="1">
      <alignment horizontal="center" vertical="center"/>
      <protection locked="0"/>
    </xf>
    <xf numFmtId="193" fontId="12" fillId="0" borderId="32" xfId="23" applyNumberFormat="1" applyFont="1" applyBorder="1" applyAlignment="1" applyProtection="1">
      <alignment horizontal="center" vertical="center"/>
      <protection locked="0"/>
    </xf>
    <xf numFmtId="187" fontId="12" fillId="0" borderId="32" xfId="23" applyNumberFormat="1" applyFont="1" applyBorder="1" applyAlignment="1" applyProtection="1">
      <alignment horizontal="center" vertical="center"/>
      <protection locked="0"/>
    </xf>
    <xf numFmtId="187" fontId="20" fillId="0" borderId="16" xfId="23" applyNumberFormat="1" applyFont="1" applyFill="1" applyBorder="1" applyAlignment="1" applyProtection="1">
      <alignment horizontal="center" vertical="center"/>
      <protection locked="0"/>
    </xf>
    <xf numFmtId="187" fontId="20" fillId="0" borderId="19" xfId="23" applyNumberFormat="1" applyFont="1" applyFill="1" applyBorder="1" applyAlignment="1" applyProtection="1">
      <alignment horizontal="center" vertical="center"/>
      <protection locked="0"/>
    </xf>
    <xf numFmtId="0" fontId="65" fillId="0" borderId="40" xfId="12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DAEEF3"/>
      <color rgb="FF99CCFF"/>
      <color rgb="FF009900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_00_01_octob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4_00_10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_00_11_augu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4_00_12_sept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_00_02_novemb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_00_03_dece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_00_04_janu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_00_05_februa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_00_06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_00_07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_00_08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4_00_09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00_october"/>
    </sheetNames>
    <sheetDataSet>
      <sheetData sheetId="0">
        <row r="107">
          <cell r="H107">
            <v>2</v>
          </cell>
        </row>
        <row r="108">
          <cell r="H108"/>
        </row>
        <row r="109">
          <cell r="H109"/>
        </row>
        <row r="110">
          <cell r="H110"/>
        </row>
        <row r="116">
          <cell r="H116"/>
        </row>
        <row r="120">
          <cell r="H120">
            <v>1</v>
          </cell>
        </row>
        <row r="121">
          <cell r="H121">
            <v>64</v>
          </cell>
        </row>
        <row r="122">
          <cell r="H122"/>
        </row>
        <row r="123">
          <cell r="H123"/>
        </row>
        <row r="124">
          <cell r="H124">
            <v>8</v>
          </cell>
        </row>
        <row r="125">
          <cell r="H125"/>
        </row>
        <row r="126">
          <cell r="H126"/>
        </row>
        <row r="138">
          <cell r="H138"/>
        </row>
        <row r="139">
          <cell r="H139"/>
        </row>
        <row r="140">
          <cell r="H140"/>
        </row>
        <row r="141">
          <cell r="H141"/>
        </row>
        <row r="146">
          <cell r="H146"/>
        </row>
        <row r="147">
          <cell r="H147"/>
        </row>
        <row r="158">
          <cell r="H158">
            <v>7</v>
          </cell>
        </row>
        <row r="162">
          <cell r="H162">
            <v>1</v>
          </cell>
        </row>
        <row r="166">
          <cell r="H166">
            <v>2</v>
          </cell>
        </row>
        <row r="167">
          <cell r="H167">
            <v>78</v>
          </cell>
        </row>
        <row r="174">
          <cell r="H174">
            <v>55</v>
          </cell>
        </row>
        <row r="191">
          <cell r="H191"/>
        </row>
        <row r="192">
          <cell r="H192">
            <v>115</v>
          </cell>
        </row>
        <row r="194">
          <cell r="H194"/>
        </row>
        <row r="195">
          <cell r="H195"/>
        </row>
        <row r="196">
          <cell r="H196"/>
        </row>
        <row r="197">
          <cell r="H197"/>
        </row>
        <row r="215">
          <cell r="H215"/>
        </row>
        <row r="295">
          <cell r="H295"/>
        </row>
        <row r="296">
          <cell r="H296"/>
        </row>
        <row r="297">
          <cell r="H297"/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00_july"/>
    </sheetNames>
    <sheetDataSet>
      <sheetData sheetId="0">
        <row r="107">
          <cell r="W107"/>
        </row>
        <row r="108">
          <cell r="W108"/>
        </row>
        <row r="109">
          <cell r="W109"/>
        </row>
        <row r="110">
          <cell r="W110"/>
        </row>
        <row r="116">
          <cell r="W116"/>
        </row>
        <row r="120">
          <cell r="W120"/>
        </row>
        <row r="121">
          <cell r="W121"/>
        </row>
        <row r="122">
          <cell r="W122"/>
        </row>
        <row r="123">
          <cell r="W123"/>
        </row>
        <row r="124">
          <cell r="W124"/>
        </row>
        <row r="125">
          <cell r="W125"/>
        </row>
        <row r="126">
          <cell r="W126"/>
        </row>
        <row r="138">
          <cell r="W138"/>
        </row>
        <row r="139">
          <cell r="W139"/>
        </row>
        <row r="140">
          <cell r="W140"/>
        </row>
        <row r="141">
          <cell r="W141"/>
        </row>
        <row r="146">
          <cell r="W146"/>
        </row>
        <row r="147">
          <cell r="W147"/>
        </row>
        <row r="158">
          <cell r="W158"/>
        </row>
        <row r="162">
          <cell r="W162"/>
        </row>
        <row r="166">
          <cell r="W166"/>
        </row>
        <row r="167">
          <cell r="W167"/>
        </row>
        <row r="174">
          <cell r="W174"/>
        </row>
        <row r="191">
          <cell r="W191"/>
        </row>
        <row r="192">
          <cell r="W192"/>
        </row>
        <row r="194">
          <cell r="W194"/>
        </row>
        <row r="195">
          <cell r="W195"/>
        </row>
        <row r="196">
          <cell r="W196"/>
        </row>
        <row r="197">
          <cell r="W197"/>
        </row>
        <row r="215">
          <cell r="W215"/>
        </row>
        <row r="295">
          <cell r="W295"/>
        </row>
        <row r="296">
          <cell r="W296"/>
        </row>
        <row r="297">
          <cell r="W297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00_august"/>
    </sheetNames>
    <sheetDataSet>
      <sheetData sheetId="0">
        <row r="107">
          <cell r="X107"/>
        </row>
        <row r="108">
          <cell r="X108"/>
        </row>
        <row r="109">
          <cell r="X109"/>
        </row>
        <row r="110">
          <cell r="X110"/>
        </row>
        <row r="116">
          <cell r="X116"/>
        </row>
        <row r="120">
          <cell r="X120"/>
        </row>
        <row r="121">
          <cell r="X121"/>
        </row>
        <row r="122">
          <cell r="X122"/>
        </row>
        <row r="123">
          <cell r="X123"/>
        </row>
        <row r="124">
          <cell r="X124"/>
        </row>
        <row r="125">
          <cell r="X125"/>
        </row>
        <row r="126">
          <cell r="X126"/>
        </row>
        <row r="138">
          <cell r="X138"/>
        </row>
        <row r="139">
          <cell r="X139"/>
        </row>
        <row r="140">
          <cell r="X140"/>
        </row>
        <row r="141">
          <cell r="X141"/>
        </row>
        <row r="146">
          <cell r="X146"/>
        </row>
        <row r="147">
          <cell r="X147"/>
        </row>
        <row r="158">
          <cell r="X158"/>
        </row>
        <row r="162">
          <cell r="X162"/>
        </row>
        <row r="166">
          <cell r="X166"/>
        </row>
        <row r="167">
          <cell r="X167"/>
        </row>
        <row r="174">
          <cell r="X174"/>
        </row>
        <row r="191">
          <cell r="X191"/>
        </row>
        <row r="192">
          <cell r="X192"/>
        </row>
        <row r="194">
          <cell r="X194"/>
        </row>
        <row r="195">
          <cell r="X195"/>
        </row>
        <row r="196">
          <cell r="X196"/>
        </row>
        <row r="197">
          <cell r="X197"/>
        </row>
        <row r="215">
          <cell r="X215"/>
        </row>
        <row r="295">
          <cell r="X295"/>
        </row>
        <row r="296">
          <cell r="X296"/>
        </row>
        <row r="297">
          <cell r="X297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00_september"/>
    </sheetNames>
    <sheetDataSet>
      <sheetData sheetId="0">
        <row r="107">
          <cell r="Y107"/>
        </row>
        <row r="108">
          <cell r="Y108"/>
        </row>
        <row r="109">
          <cell r="Y109"/>
        </row>
        <row r="110">
          <cell r="Y110"/>
        </row>
        <row r="116">
          <cell r="Y116"/>
        </row>
        <row r="120">
          <cell r="Y120"/>
        </row>
        <row r="121">
          <cell r="Y121"/>
        </row>
        <row r="122">
          <cell r="Y122"/>
        </row>
        <row r="123">
          <cell r="Y123"/>
        </row>
        <row r="124">
          <cell r="Y124"/>
        </row>
        <row r="125">
          <cell r="Y125"/>
        </row>
        <row r="126">
          <cell r="Y126"/>
        </row>
        <row r="138">
          <cell r="Y138"/>
        </row>
        <row r="139">
          <cell r="Y139"/>
        </row>
        <row r="140">
          <cell r="Y140"/>
        </row>
        <row r="141">
          <cell r="Y141"/>
        </row>
        <row r="146">
          <cell r="Y146"/>
        </row>
        <row r="147">
          <cell r="Y147"/>
        </row>
        <row r="158">
          <cell r="Y158"/>
        </row>
        <row r="162">
          <cell r="Y162"/>
        </row>
        <row r="166">
          <cell r="Y166"/>
        </row>
        <row r="167">
          <cell r="Y167"/>
        </row>
        <row r="174">
          <cell r="Y174"/>
        </row>
        <row r="191">
          <cell r="Y191"/>
        </row>
        <row r="192">
          <cell r="Y192"/>
        </row>
        <row r="194">
          <cell r="Y194"/>
        </row>
        <row r="195">
          <cell r="Y195"/>
        </row>
        <row r="196">
          <cell r="Y196"/>
        </row>
        <row r="197">
          <cell r="Y197"/>
        </row>
        <row r="215">
          <cell r="Y215"/>
        </row>
        <row r="295">
          <cell r="Y295"/>
        </row>
        <row r="296">
          <cell r="Y296"/>
        </row>
        <row r="297">
          <cell r="Y29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00_november"/>
    </sheetNames>
    <sheetDataSet>
      <sheetData sheetId="0">
        <row r="107">
          <cell r="I107"/>
        </row>
        <row r="108">
          <cell r="I108"/>
        </row>
        <row r="109">
          <cell r="I109">
            <v>1</v>
          </cell>
        </row>
        <row r="110">
          <cell r="I110"/>
        </row>
        <row r="116">
          <cell r="I116"/>
        </row>
        <row r="120">
          <cell r="I120">
            <v>5</v>
          </cell>
        </row>
        <row r="121">
          <cell r="I121">
            <v>34</v>
          </cell>
        </row>
        <row r="122">
          <cell r="I122">
            <v>5</v>
          </cell>
        </row>
        <row r="123">
          <cell r="I123">
            <v>3</v>
          </cell>
        </row>
        <row r="124">
          <cell r="I124">
            <v>2</v>
          </cell>
        </row>
        <row r="125">
          <cell r="I125"/>
        </row>
        <row r="126">
          <cell r="I126"/>
        </row>
        <row r="138">
          <cell r="I138"/>
        </row>
        <row r="139">
          <cell r="I139"/>
        </row>
        <row r="140">
          <cell r="I140">
            <v>5</v>
          </cell>
        </row>
        <row r="141">
          <cell r="I141"/>
        </row>
        <row r="146">
          <cell r="I146"/>
        </row>
        <row r="147">
          <cell r="I147">
            <v>3</v>
          </cell>
        </row>
        <row r="158">
          <cell r="I158">
            <v>3</v>
          </cell>
        </row>
        <row r="162">
          <cell r="I162">
            <v>1</v>
          </cell>
        </row>
        <row r="166">
          <cell r="I166">
            <v>2</v>
          </cell>
        </row>
        <row r="167">
          <cell r="I167">
            <v>8</v>
          </cell>
        </row>
        <row r="174">
          <cell r="I174">
            <v>35</v>
          </cell>
        </row>
        <row r="191">
          <cell r="I191"/>
        </row>
        <row r="192">
          <cell r="I192">
            <v>123</v>
          </cell>
        </row>
        <row r="194">
          <cell r="I194"/>
        </row>
        <row r="195">
          <cell r="I195"/>
        </row>
        <row r="196">
          <cell r="I196"/>
        </row>
        <row r="197">
          <cell r="I197"/>
        </row>
        <row r="215">
          <cell r="I215"/>
        </row>
        <row r="295">
          <cell r="I295"/>
        </row>
        <row r="296">
          <cell r="I296"/>
        </row>
        <row r="297">
          <cell r="I297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00_december"/>
    </sheetNames>
    <sheetDataSet>
      <sheetData sheetId="0">
        <row r="107">
          <cell r="J107"/>
        </row>
        <row r="108">
          <cell r="J108"/>
        </row>
        <row r="109">
          <cell r="J109">
            <v>10</v>
          </cell>
        </row>
        <row r="110">
          <cell r="J110"/>
        </row>
        <row r="116">
          <cell r="J116"/>
        </row>
        <row r="120">
          <cell r="J120">
            <v>2</v>
          </cell>
        </row>
        <row r="121">
          <cell r="J121">
            <v>44</v>
          </cell>
        </row>
        <row r="122">
          <cell r="J122"/>
        </row>
        <row r="123">
          <cell r="J123">
            <v>10</v>
          </cell>
        </row>
        <row r="124">
          <cell r="J124">
            <v>4</v>
          </cell>
        </row>
        <row r="125">
          <cell r="J125"/>
        </row>
        <row r="126">
          <cell r="J126"/>
        </row>
        <row r="138">
          <cell r="J138"/>
        </row>
        <row r="139">
          <cell r="J139">
            <v>3</v>
          </cell>
        </row>
        <row r="140">
          <cell r="J140">
            <v>12</v>
          </cell>
        </row>
        <row r="141">
          <cell r="J141"/>
        </row>
        <row r="146">
          <cell r="J146"/>
        </row>
        <row r="147">
          <cell r="J147">
            <v>10</v>
          </cell>
        </row>
        <row r="158">
          <cell r="J158">
            <v>12</v>
          </cell>
        </row>
        <row r="162">
          <cell r="J162">
            <v>5</v>
          </cell>
        </row>
        <row r="166">
          <cell r="J166">
            <v>2</v>
          </cell>
        </row>
        <row r="167">
          <cell r="J167">
            <v>19</v>
          </cell>
        </row>
        <row r="174">
          <cell r="J174">
            <v>55</v>
          </cell>
        </row>
        <row r="191">
          <cell r="J191"/>
        </row>
        <row r="192">
          <cell r="J192">
            <v>338</v>
          </cell>
        </row>
        <row r="194">
          <cell r="J194">
            <v>1</v>
          </cell>
        </row>
        <row r="195">
          <cell r="J195"/>
        </row>
        <row r="196">
          <cell r="J196"/>
        </row>
        <row r="197">
          <cell r="J197"/>
        </row>
        <row r="215">
          <cell r="J215">
            <v>1</v>
          </cell>
        </row>
        <row r="295">
          <cell r="J295"/>
        </row>
        <row r="296">
          <cell r="J296"/>
        </row>
        <row r="297">
          <cell r="J297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00_january"/>
    </sheetNames>
    <sheetDataSet>
      <sheetData sheetId="0">
        <row r="107">
          <cell r="M107">
            <v>80</v>
          </cell>
        </row>
        <row r="108">
          <cell r="M108"/>
        </row>
        <row r="109">
          <cell r="M109">
            <v>1</v>
          </cell>
        </row>
        <row r="110">
          <cell r="M110">
            <v>20</v>
          </cell>
        </row>
        <row r="116">
          <cell r="M116"/>
        </row>
        <row r="120">
          <cell r="M120"/>
        </row>
        <row r="121">
          <cell r="M121">
            <v>65</v>
          </cell>
        </row>
        <row r="122">
          <cell r="M122"/>
        </row>
        <row r="123">
          <cell r="M123"/>
        </row>
        <row r="124">
          <cell r="M124"/>
        </row>
        <row r="125">
          <cell r="M125"/>
        </row>
        <row r="126">
          <cell r="M126"/>
        </row>
        <row r="138">
          <cell r="M138"/>
        </row>
        <row r="139">
          <cell r="M139">
            <v>77</v>
          </cell>
        </row>
        <row r="140">
          <cell r="M140">
            <v>1</v>
          </cell>
        </row>
        <row r="141">
          <cell r="M141">
            <v>4</v>
          </cell>
        </row>
        <row r="146">
          <cell r="M146"/>
        </row>
        <row r="147">
          <cell r="M147">
            <v>5</v>
          </cell>
        </row>
        <row r="158">
          <cell r="M158">
            <v>3</v>
          </cell>
        </row>
        <row r="162">
          <cell r="M162">
            <v>3</v>
          </cell>
        </row>
        <row r="166">
          <cell r="M166">
            <v>2</v>
          </cell>
        </row>
        <row r="167">
          <cell r="M167">
            <v>3</v>
          </cell>
        </row>
        <row r="174">
          <cell r="M174">
            <v>65</v>
          </cell>
        </row>
        <row r="191">
          <cell r="M191"/>
        </row>
        <row r="192">
          <cell r="M192">
            <v>166</v>
          </cell>
        </row>
        <row r="194">
          <cell r="M194"/>
        </row>
        <row r="195">
          <cell r="M195"/>
        </row>
        <row r="196">
          <cell r="M196"/>
        </row>
        <row r="197">
          <cell r="M197"/>
        </row>
        <row r="215">
          <cell r="M215"/>
        </row>
        <row r="295">
          <cell r="M295">
            <v>7570</v>
          </cell>
        </row>
        <row r="296">
          <cell r="M296">
            <v>637</v>
          </cell>
        </row>
        <row r="297">
          <cell r="M297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00_february"/>
    </sheetNames>
    <sheetDataSet>
      <sheetData sheetId="0">
        <row r="107">
          <cell r="N107"/>
        </row>
        <row r="108">
          <cell r="N108"/>
        </row>
        <row r="109">
          <cell r="N109"/>
        </row>
        <row r="110">
          <cell r="N110"/>
        </row>
        <row r="116">
          <cell r="N116"/>
        </row>
        <row r="120">
          <cell r="N120"/>
        </row>
        <row r="121">
          <cell r="N121"/>
        </row>
        <row r="122">
          <cell r="N122"/>
        </row>
        <row r="123">
          <cell r="N123"/>
        </row>
        <row r="124">
          <cell r="N124"/>
        </row>
        <row r="125">
          <cell r="N125"/>
        </row>
        <row r="126">
          <cell r="N126"/>
        </row>
        <row r="138">
          <cell r="N138"/>
        </row>
        <row r="139">
          <cell r="N139"/>
        </row>
        <row r="140">
          <cell r="N140"/>
        </row>
        <row r="141">
          <cell r="N141"/>
        </row>
        <row r="146">
          <cell r="N146"/>
        </row>
        <row r="147">
          <cell r="N147"/>
        </row>
        <row r="158">
          <cell r="N158"/>
        </row>
        <row r="162">
          <cell r="N162"/>
        </row>
        <row r="166">
          <cell r="N166"/>
        </row>
        <row r="167">
          <cell r="N167"/>
        </row>
        <row r="174">
          <cell r="N174"/>
        </row>
        <row r="191">
          <cell r="N191"/>
        </row>
        <row r="192">
          <cell r="N192"/>
        </row>
        <row r="194">
          <cell r="N194"/>
        </row>
        <row r="195">
          <cell r="N195"/>
        </row>
        <row r="196">
          <cell r="N196"/>
        </row>
        <row r="197">
          <cell r="N197"/>
        </row>
        <row r="215">
          <cell r="N215"/>
        </row>
        <row r="295">
          <cell r="N295"/>
        </row>
        <row r="296">
          <cell r="N296"/>
        </row>
        <row r="297">
          <cell r="N297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00_march"/>
    </sheetNames>
    <sheetDataSet>
      <sheetData sheetId="0">
        <row r="107">
          <cell r="O107"/>
        </row>
        <row r="108">
          <cell r="O108"/>
        </row>
        <row r="109">
          <cell r="O109"/>
        </row>
        <row r="110">
          <cell r="O110"/>
        </row>
        <row r="116">
          <cell r="O116"/>
        </row>
        <row r="120">
          <cell r="O120"/>
        </row>
        <row r="121">
          <cell r="O121"/>
        </row>
        <row r="122">
          <cell r="O122"/>
        </row>
        <row r="123">
          <cell r="O123"/>
        </row>
        <row r="124">
          <cell r="O124"/>
        </row>
        <row r="125">
          <cell r="O125"/>
        </row>
        <row r="126">
          <cell r="O126"/>
        </row>
        <row r="138">
          <cell r="O138"/>
        </row>
        <row r="139">
          <cell r="O139"/>
        </row>
        <row r="140">
          <cell r="O140"/>
        </row>
        <row r="141">
          <cell r="O141"/>
        </row>
        <row r="146">
          <cell r="O146"/>
        </row>
        <row r="147">
          <cell r="O147"/>
        </row>
        <row r="158">
          <cell r="O158"/>
        </row>
        <row r="162">
          <cell r="O162"/>
        </row>
        <row r="166">
          <cell r="O166"/>
        </row>
        <row r="167">
          <cell r="O167"/>
        </row>
        <row r="174">
          <cell r="O174"/>
        </row>
        <row r="191">
          <cell r="O191"/>
        </row>
        <row r="192">
          <cell r="O192"/>
        </row>
        <row r="194">
          <cell r="O194"/>
        </row>
        <row r="195">
          <cell r="O195"/>
        </row>
        <row r="196">
          <cell r="O196"/>
        </row>
        <row r="197">
          <cell r="O197"/>
        </row>
        <row r="215">
          <cell r="O215"/>
        </row>
        <row r="295">
          <cell r="O295"/>
        </row>
        <row r="296">
          <cell r="O296"/>
        </row>
        <row r="297">
          <cell r="O297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00_april"/>
    </sheetNames>
    <sheetDataSet>
      <sheetData sheetId="0">
        <row r="107">
          <cell r="R107"/>
        </row>
        <row r="108">
          <cell r="R108"/>
        </row>
        <row r="109">
          <cell r="R109"/>
        </row>
        <row r="110">
          <cell r="R110"/>
        </row>
        <row r="116">
          <cell r="R116"/>
        </row>
        <row r="120">
          <cell r="R120"/>
        </row>
        <row r="121">
          <cell r="R121"/>
        </row>
        <row r="122">
          <cell r="R122"/>
        </row>
        <row r="123">
          <cell r="R123"/>
        </row>
        <row r="124">
          <cell r="R124"/>
        </row>
        <row r="125">
          <cell r="R125"/>
        </row>
        <row r="126">
          <cell r="R126"/>
        </row>
        <row r="138">
          <cell r="R138"/>
        </row>
        <row r="139">
          <cell r="R139"/>
        </row>
        <row r="140">
          <cell r="R140"/>
        </row>
        <row r="141">
          <cell r="R141"/>
        </row>
        <row r="146">
          <cell r="R146"/>
        </row>
        <row r="147">
          <cell r="R147"/>
        </row>
        <row r="158">
          <cell r="R158"/>
        </row>
        <row r="162">
          <cell r="R162"/>
        </row>
        <row r="166">
          <cell r="R166"/>
        </row>
        <row r="167">
          <cell r="R167"/>
        </row>
        <row r="174">
          <cell r="R174"/>
        </row>
        <row r="191">
          <cell r="R191"/>
        </row>
        <row r="192">
          <cell r="R192"/>
        </row>
        <row r="194">
          <cell r="R194"/>
        </row>
        <row r="195">
          <cell r="R195"/>
        </row>
        <row r="196">
          <cell r="R196"/>
        </row>
        <row r="197">
          <cell r="R197"/>
        </row>
        <row r="215">
          <cell r="R215"/>
        </row>
        <row r="295">
          <cell r="R295"/>
        </row>
        <row r="296">
          <cell r="R296"/>
        </row>
        <row r="297">
          <cell r="R297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00_may"/>
    </sheetNames>
    <sheetDataSet>
      <sheetData sheetId="0">
        <row r="107">
          <cell r="S107"/>
        </row>
        <row r="108">
          <cell r="S108"/>
        </row>
        <row r="109">
          <cell r="S109"/>
        </row>
        <row r="110">
          <cell r="S110"/>
        </row>
        <row r="116">
          <cell r="S116"/>
        </row>
        <row r="120">
          <cell r="S120"/>
        </row>
        <row r="121">
          <cell r="S121"/>
        </row>
        <row r="122">
          <cell r="S122"/>
        </row>
        <row r="123">
          <cell r="S123"/>
        </row>
        <row r="124">
          <cell r="S124"/>
        </row>
        <row r="125">
          <cell r="S125"/>
        </row>
        <row r="126">
          <cell r="S126"/>
        </row>
        <row r="138">
          <cell r="S138"/>
        </row>
        <row r="139">
          <cell r="S139"/>
        </row>
        <row r="140">
          <cell r="S140"/>
        </row>
        <row r="141">
          <cell r="S141"/>
        </row>
        <row r="146">
          <cell r="S146"/>
        </row>
        <row r="147">
          <cell r="S147"/>
        </row>
        <row r="158">
          <cell r="S158"/>
        </row>
        <row r="162">
          <cell r="S162"/>
        </row>
        <row r="166">
          <cell r="S166"/>
        </row>
        <row r="167">
          <cell r="S167"/>
        </row>
        <row r="174">
          <cell r="S174"/>
        </row>
        <row r="191">
          <cell r="S191"/>
        </row>
        <row r="192">
          <cell r="S192"/>
        </row>
        <row r="194">
          <cell r="S194"/>
        </row>
        <row r="195">
          <cell r="S195"/>
        </row>
        <row r="196">
          <cell r="S196"/>
        </row>
        <row r="197">
          <cell r="S197"/>
        </row>
        <row r="215">
          <cell r="S215"/>
        </row>
        <row r="295">
          <cell r="S295"/>
        </row>
        <row r="296">
          <cell r="S296"/>
        </row>
        <row r="297">
          <cell r="S297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00_june"/>
    </sheetNames>
    <sheetDataSet>
      <sheetData sheetId="0">
        <row r="107">
          <cell r="T107"/>
        </row>
        <row r="108">
          <cell r="T108"/>
        </row>
        <row r="109">
          <cell r="T109"/>
        </row>
        <row r="110">
          <cell r="T110"/>
        </row>
        <row r="116">
          <cell r="T116"/>
        </row>
        <row r="120">
          <cell r="T120"/>
        </row>
        <row r="121">
          <cell r="T121"/>
        </row>
        <row r="122">
          <cell r="T122"/>
        </row>
        <row r="123">
          <cell r="T123"/>
        </row>
        <row r="124">
          <cell r="T124"/>
        </row>
        <row r="125">
          <cell r="T125"/>
        </row>
        <row r="126">
          <cell r="T126"/>
        </row>
        <row r="138">
          <cell r="T138"/>
        </row>
        <row r="139">
          <cell r="T139"/>
        </row>
        <row r="140">
          <cell r="T140"/>
        </row>
        <row r="141">
          <cell r="T141"/>
        </row>
        <row r="146">
          <cell r="T146"/>
        </row>
        <row r="147">
          <cell r="T147"/>
        </row>
        <row r="158">
          <cell r="T158"/>
        </row>
        <row r="162">
          <cell r="T162"/>
        </row>
        <row r="166">
          <cell r="T166"/>
        </row>
        <row r="167">
          <cell r="T167"/>
        </row>
        <row r="174">
          <cell r="T174"/>
        </row>
        <row r="191">
          <cell r="T191"/>
        </row>
        <row r="192">
          <cell r="T192"/>
        </row>
        <row r="194">
          <cell r="T194"/>
        </row>
        <row r="195">
          <cell r="T195"/>
        </row>
        <row r="196">
          <cell r="T196"/>
        </row>
        <row r="197">
          <cell r="T197"/>
        </row>
        <row r="215">
          <cell r="T215"/>
        </row>
        <row r="295">
          <cell r="T295"/>
        </row>
        <row r="296">
          <cell r="T296"/>
        </row>
        <row r="297">
          <cell r="T29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zoomScale="80" zoomScaleNormal="100" zoomScaleSheetLayoutView="80" workbookViewId="0">
      <pane ySplit="7" topLeftCell="A139" activePane="bottomLeft" state="frozen"/>
      <selection activeCell="C1" sqref="C1"/>
      <selection pane="bottomLeft" activeCell="J107" sqref="J107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4" width="10.25" style="2" customWidth="1"/>
    <col min="5" max="5" width="8.375" style="2" customWidth="1"/>
    <col min="6" max="7" width="8.125" style="23" customWidth="1"/>
    <col min="8" max="8" width="8.375" style="23" customWidth="1"/>
    <col min="9" max="9" width="8.75" style="23" customWidth="1"/>
    <col min="10" max="10" width="8.25" style="23" customWidth="1"/>
    <col min="11" max="11" width="8.625" style="30" customWidth="1"/>
    <col min="12" max="12" width="7.625" style="4" customWidth="1"/>
    <col min="13" max="13" width="6.375" style="4" customWidth="1"/>
    <col min="14" max="14" width="6.75" style="4" customWidth="1"/>
    <col min="15" max="15" width="6.25" style="4" customWidth="1"/>
    <col min="16" max="16" width="8" style="2" customWidth="1"/>
    <col min="17" max="17" width="7.375" style="2" customWidth="1"/>
    <col min="18" max="19" width="6.375" style="2" customWidth="1"/>
    <col min="20" max="20" width="6.625" style="2" customWidth="1"/>
    <col min="21" max="21" width="8" style="2" customWidth="1"/>
    <col min="22" max="22" width="7.375" style="2" customWidth="1"/>
    <col min="23" max="23" width="6.75" style="2" customWidth="1"/>
    <col min="24" max="25" width="6.625" style="2" customWidth="1"/>
    <col min="26" max="26" width="21.375" style="4" customWidth="1"/>
    <col min="27" max="27" width="24.375" style="4" customWidth="1"/>
    <col min="28" max="28" width="17.25" style="4" customWidth="1"/>
    <col min="29" max="16384" width="9.125" style="4"/>
  </cols>
  <sheetData>
    <row r="1" spans="1:27" ht="24.75">
      <c r="A1" s="689" t="s">
        <v>349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313"/>
    </row>
    <row r="2" spans="1:27" s="5" customFormat="1" ht="24.75">
      <c r="A2" s="691" t="s">
        <v>348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314"/>
    </row>
    <row r="3" spans="1:27" s="5" customFormat="1" ht="24.75">
      <c r="A3" s="692" t="s">
        <v>332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314"/>
    </row>
    <row r="4" spans="1:27" s="8" customFormat="1" ht="20.25" customHeight="1">
      <c r="A4" s="693" t="s">
        <v>7</v>
      </c>
      <c r="B4" s="685" t="s">
        <v>287</v>
      </c>
      <c r="C4" s="11" t="s">
        <v>13</v>
      </c>
      <c r="D4" s="22"/>
      <c r="E4" s="22"/>
      <c r="F4" s="22"/>
      <c r="G4" s="22"/>
      <c r="H4" s="22"/>
      <c r="I4" s="22"/>
      <c r="J4" s="22"/>
      <c r="K4" s="6"/>
      <c r="L4" s="367"/>
      <c r="M4" s="367"/>
      <c r="N4" s="367"/>
      <c r="O4" s="367"/>
      <c r="P4" s="26"/>
      <c r="Q4" s="372"/>
      <c r="R4" s="372"/>
      <c r="S4" s="372"/>
      <c r="T4" s="372"/>
      <c r="U4" s="7"/>
      <c r="V4" s="375"/>
      <c r="W4" s="375"/>
      <c r="X4" s="375"/>
      <c r="Y4" s="375"/>
      <c r="Z4" s="697" t="s">
        <v>6</v>
      </c>
      <c r="AA4" s="315"/>
    </row>
    <row r="5" spans="1:27" s="8" customFormat="1" ht="26.25" customHeight="1">
      <c r="A5" s="694"/>
      <c r="B5" s="239" t="s">
        <v>10</v>
      </c>
      <c r="C5" s="697" t="s">
        <v>0</v>
      </c>
      <c r="D5" s="700" t="s">
        <v>8</v>
      </c>
      <c r="E5" s="361"/>
      <c r="F5" s="686" t="s">
        <v>1</v>
      </c>
      <c r="G5" s="703"/>
      <c r="H5" s="686" t="s">
        <v>448</v>
      </c>
      <c r="I5" s="687"/>
      <c r="J5" s="703"/>
      <c r="K5" s="686" t="s">
        <v>2</v>
      </c>
      <c r="L5" s="703"/>
      <c r="M5" s="686" t="s">
        <v>449</v>
      </c>
      <c r="N5" s="687"/>
      <c r="O5" s="703"/>
      <c r="P5" s="686" t="s">
        <v>3</v>
      </c>
      <c r="Q5" s="703"/>
      <c r="R5" s="686" t="s">
        <v>449</v>
      </c>
      <c r="S5" s="687"/>
      <c r="T5" s="703"/>
      <c r="U5" s="686" t="s">
        <v>4</v>
      </c>
      <c r="V5" s="703"/>
      <c r="W5" s="686" t="s">
        <v>449</v>
      </c>
      <c r="X5" s="687"/>
      <c r="Y5" s="688"/>
      <c r="Z5" s="698"/>
      <c r="AA5" s="315"/>
    </row>
    <row r="6" spans="1:27" s="8" customFormat="1" ht="22.5" customHeight="1">
      <c r="A6" s="695"/>
      <c r="B6" s="239" t="s">
        <v>11</v>
      </c>
      <c r="C6" s="698"/>
      <c r="D6" s="701"/>
      <c r="E6" s="362" t="s">
        <v>439</v>
      </c>
      <c r="F6" s="24" t="s">
        <v>440</v>
      </c>
      <c r="G6" s="24" t="s">
        <v>441</v>
      </c>
      <c r="H6" s="368" t="s">
        <v>442</v>
      </c>
      <c r="I6" s="368" t="s">
        <v>443</v>
      </c>
      <c r="J6" s="368" t="s">
        <v>444</v>
      </c>
      <c r="K6" s="9" t="s">
        <v>440</v>
      </c>
      <c r="L6" s="9" t="s">
        <v>441</v>
      </c>
      <c r="M6" s="370" t="s">
        <v>445</v>
      </c>
      <c r="N6" s="370" t="s">
        <v>446</v>
      </c>
      <c r="O6" s="370" t="s">
        <v>447</v>
      </c>
      <c r="P6" s="27" t="s">
        <v>440</v>
      </c>
      <c r="Q6" s="315" t="s">
        <v>441</v>
      </c>
      <c r="R6" s="362" t="s">
        <v>450</v>
      </c>
      <c r="S6" s="362" t="s">
        <v>451</v>
      </c>
      <c r="T6" s="364" t="s">
        <v>452</v>
      </c>
      <c r="U6" s="10" t="s">
        <v>440</v>
      </c>
      <c r="V6" s="362" t="s">
        <v>441</v>
      </c>
      <c r="W6" s="362" t="s">
        <v>453</v>
      </c>
      <c r="X6" s="362" t="s">
        <v>454</v>
      </c>
      <c r="Y6" s="362" t="s">
        <v>455</v>
      </c>
      <c r="Z6" s="698"/>
      <c r="AA6" s="315"/>
    </row>
    <row r="7" spans="1:27" s="15" customFormat="1" ht="6.75" customHeight="1" thickBot="1">
      <c r="A7" s="696"/>
      <c r="B7" s="240"/>
      <c r="C7" s="699"/>
      <c r="D7" s="702"/>
      <c r="E7" s="363"/>
      <c r="F7" s="25"/>
      <c r="G7" s="25"/>
      <c r="H7" s="25"/>
      <c r="I7" s="25"/>
      <c r="J7" s="25"/>
      <c r="K7" s="12"/>
      <c r="L7" s="369"/>
      <c r="M7" s="371"/>
      <c r="N7" s="371"/>
      <c r="O7" s="371"/>
      <c r="P7" s="28"/>
      <c r="Q7" s="373"/>
      <c r="R7" s="14"/>
      <c r="S7" s="14"/>
      <c r="T7" s="13"/>
      <c r="U7" s="14"/>
      <c r="V7" s="14"/>
      <c r="W7" s="14"/>
      <c r="X7" s="14"/>
      <c r="Y7" s="14"/>
      <c r="Z7" s="699"/>
      <c r="AA7" s="315"/>
    </row>
    <row r="8" spans="1:27" s="5" customFormat="1" ht="21.75" thickTop="1" thickBot="1">
      <c r="A8" s="16"/>
      <c r="B8" s="241" t="s">
        <v>12</v>
      </c>
      <c r="C8" s="365"/>
      <c r="D8" s="366"/>
      <c r="E8" s="366"/>
      <c r="F8" s="366"/>
      <c r="G8" s="366"/>
      <c r="H8" s="19"/>
      <c r="I8" s="19"/>
      <c r="J8" s="19"/>
      <c r="K8" s="18"/>
      <c r="L8" s="29"/>
      <c r="M8" s="29"/>
      <c r="N8" s="29"/>
      <c r="O8" s="29"/>
      <c r="P8" s="29"/>
      <c r="Q8" s="374"/>
      <c r="R8" s="19"/>
      <c r="S8" s="19"/>
      <c r="T8" s="18"/>
      <c r="U8" s="19"/>
      <c r="V8" s="19"/>
      <c r="W8" s="19"/>
      <c r="X8" s="19"/>
      <c r="Y8" s="19"/>
      <c r="Z8" s="163"/>
      <c r="AA8" s="316"/>
    </row>
    <row r="9" spans="1:27" s="5" customFormat="1" ht="21" hidden="1" thickTop="1">
      <c r="A9" s="34" t="s">
        <v>14</v>
      </c>
      <c r="B9" s="242" t="s">
        <v>15</v>
      </c>
      <c r="C9" s="246"/>
      <c r="D9" s="387"/>
      <c r="E9" s="378"/>
      <c r="F9" s="435"/>
      <c r="G9" s="435"/>
      <c r="H9" s="435"/>
      <c r="I9" s="435"/>
      <c r="J9" s="435"/>
      <c r="K9" s="436"/>
      <c r="L9" s="433"/>
      <c r="M9" s="433"/>
      <c r="N9" s="433"/>
      <c r="O9" s="433"/>
      <c r="P9" s="433"/>
      <c r="Q9" s="434"/>
      <c r="R9" s="435"/>
      <c r="S9" s="435"/>
      <c r="T9" s="436"/>
      <c r="U9" s="435"/>
      <c r="V9" s="437"/>
      <c r="W9" s="437"/>
      <c r="X9" s="437"/>
      <c r="Y9" s="437"/>
      <c r="Z9" s="164" t="s">
        <v>355</v>
      </c>
      <c r="AA9" s="317"/>
    </row>
    <row r="10" spans="1:27" s="20" customFormat="1" ht="18.75" hidden="1" customHeight="1">
      <c r="A10" s="35"/>
      <c r="B10" s="243" t="s">
        <v>16</v>
      </c>
      <c r="C10" s="247"/>
      <c r="D10" s="388"/>
      <c r="E10" s="380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80"/>
      <c r="R10" s="380"/>
      <c r="S10" s="380"/>
      <c r="T10" s="379"/>
      <c r="U10" s="380"/>
      <c r="V10" s="380"/>
      <c r="W10" s="380"/>
      <c r="X10" s="380"/>
      <c r="Y10" s="380"/>
      <c r="Z10" s="164" t="s">
        <v>304</v>
      </c>
      <c r="AA10" s="317"/>
    </row>
    <row r="11" spans="1:27" s="131" customFormat="1" ht="61.5" hidden="1" customHeight="1">
      <c r="A11" s="36"/>
      <c r="B11" s="244" t="s">
        <v>311</v>
      </c>
      <c r="C11" s="248" t="s">
        <v>17</v>
      </c>
      <c r="D11" s="599" t="s">
        <v>312</v>
      </c>
      <c r="E11" s="461"/>
      <c r="F11" s="461"/>
      <c r="G11" s="460"/>
      <c r="H11" s="460"/>
      <c r="I11" s="460"/>
      <c r="J11" s="461"/>
      <c r="K11" s="461"/>
      <c r="L11" s="460"/>
      <c r="M11" s="460"/>
      <c r="N11" s="460"/>
      <c r="O11" s="461"/>
      <c r="P11" s="461"/>
      <c r="Q11" s="460"/>
      <c r="R11" s="460"/>
      <c r="S11" s="460"/>
      <c r="T11" s="461"/>
      <c r="U11" s="460"/>
      <c r="V11" s="460"/>
      <c r="W11" s="460"/>
      <c r="X11" s="460"/>
      <c r="Y11" s="461"/>
      <c r="Z11" s="165" t="s">
        <v>472</v>
      </c>
      <c r="AA11" s="318" t="s">
        <v>362</v>
      </c>
    </row>
    <row r="12" spans="1:27" s="131" customFormat="1" ht="24.75" hidden="1" customHeight="1">
      <c r="A12" s="166"/>
      <c r="B12" s="244" t="s">
        <v>313</v>
      </c>
      <c r="C12" s="248" t="s">
        <v>258</v>
      </c>
      <c r="D12" s="599">
        <v>5</v>
      </c>
      <c r="E12" s="461"/>
      <c r="F12" s="461"/>
      <c r="G12" s="460"/>
      <c r="H12" s="460"/>
      <c r="I12" s="460"/>
      <c r="J12" s="461"/>
      <c r="K12" s="461"/>
      <c r="L12" s="460"/>
      <c r="M12" s="460"/>
      <c r="N12" s="460"/>
      <c r="O12" s="461"/>
      <c r="P12" s="461"/>
      <c r="Q12" s="460"/>
      <c r="R12" s="460"/>
      <c r="S12" s="460"/>
      <c r="T12" s="461"/>
      <c r="U12" s="460"/>
      <c r="V12" s="460"/>
      <c r="W12" s="460"/>
      <c r="X12" s="460"/>
      <c r="Y12" s="461"/>
      <c r="Z12" s="165" t="s">
        <v>472</v>
      </c>
      <c r="AA12" s="318" t="s">
        <v>362</v>
      </c>
    </row>
    <row r="13" spans="1:27" s="20" customFormat="1" ht="5.25" hidden="1" customHeight="1">
      <c r="A13" s="37"/>
      <c r="B13" s="245"/>
      <c r="C13" s="247"/>
      <c r="D13" s="389"/>
      <c r="E13" s="382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2"/>
      <c r="R13" s="382"/>
      <c r="S13" s="382"/>
      <c r="T13" s="381"/>
      <c r="U13" s="382"/>
      <c r="V13" s="383"/>
      <c r="W13" s="383"/>
      <c r="X13" s="383"/>
      <c r="Y13" s="384"/>
      <c r="Z13" s="651"/>
      <c r="AA13" s="317"/>
    </row>
    <row r="14" spans="1:27" s="5" customFormat="1" hidden="1">
      <c r="A14" s="38"/>
      <c r="B14" s="39" t="s">
        <v>19</v>
      </c>
      <c r="C14" s="40"/>
      <c r="D14" s="390"/>
      <c r="E14" s="442"/>
      <c r="F14" s="442"/>
      <c r="G14" s="442"/>
      <c r="H14" s="442"/>
      <c r="I14" s="442"/>
      <c r="J14" s="442"/>
      <c r="K14" s="443"/>
      <c r="L14" s="444"/>
      <c r="M14" s="444"/>
      <c r="N14" s="444"/>
      <c r="O14" s="444"/>
      <c r="P14" s="444"/>
      <c r="Q14" s="445"/>
      <c r="R14" s="442"/>
      <c r="S14" s="442"/>
      <c r="T14" s="443"/>
      <c r="U14" s="442"/>
      <c r="V14" s="442"/>
      <c r="W14" s="442"/>
      <c r="X14" s="442"/>
      <c r="Y14" s="442"/>
      <c r="Z14" s="652"/>
      <c r="AA14" s="319"/>
    </row>
    <row r="15" spans="1:27" s="5" customFormat="1" ht="40.5" hidden="1">
      <c r="A15" s="41"/>
      <c r="B15" s="42" t="s">
        <v>62</v>
      </c>
      <c r="C15" s="43"/>
      <c r="D15" s="391"/>
      <c r="E15" s="441"/>
      <c r="F15" s="442"/>
      <c r="G15" s="442"/>
      <c r="H15" s="442"/>
      <c r="I15" s="442"/>
      <c r="J15" s="442"/>
      <c r="K15" s="443"/>
      <c r="L15" s="444"/>
      <c r="M15" s="444"/>
      <c r="N15" s="444"/>
      <c r="O15" s="444"/>
      <c r="P15" s="444"/>
      <c r="Q15" s="445"/>
      <c r="R15" s="442"/>
      <c r="S15" s="442"/>
      <c r="T15" s="443"/>
      <c r="U15" s="442"/>
      <c r="V15" s="442"/>
      <c r="W15" s="442"/>
      <c r="X15" s="442"/>
      <c r="Y15" s="442"/>
      <c r="Z15" s="165"/>
      <c r="AA15" s="316"/>
    </row>
    <row r="16" spans="1:27" s="5" customFormat="1" hidden="1">
      <c r="A16" s="44"/>
      <c r="B16" s="45" t="s">
        <v>20</v>
      </c>
      <c r="C16" s="148" t="s">
        <v>21</v>
      </c>
      <c r="D16" s="377">
        <v>6189</v>
      </c>
      <c r="E16" s="461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165" t="s">
        <v>472</v>
      </c>
      <c r="AA16" s="316" t="s">
        <v>363</v>
      </c>
    </row>
    <row r="17" spans="1:27" s="139" customFormat="1" ht="22.5" hidden="1" customHeight="1">
      <c r="A17" s="46"/>
      <c r="B17" s="47" t="s">
        <v>22</v>
      </c>
      <c r="C17" s="48" t="s">
        <v>21</v>
      </c>
      <c r="D17" s="600">
        <v>5000</v>
      </c>
      <c r="E17" s="461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165" t="s">
        <v>472</v>
      </c>
      <c r="AA17" s="320" t="s">
        <v>364</v>
      </c>
    </row>
    <row r="18" spans="1:27" s="5" customFormat="1" hidden="1">
      <c r="A18" s="49"/>
      <c r="B18" s="50" t="s">
        <v>23</v>
      </c>
      <c r="C18" s="51" t="s">
        <v>21</v>
      </c>
      <c r="D18" s="392">
        <v>3000</v>
      </c>
      <c r="E18" s="461"/>
      <c r="F18" s="448"/>
      <c r="G18" s="449"/>
      <c r="H18" s="460"/>
      <c r="I18" s="460"/>
      <c r="J18" s="461"/>
      <c r="K18" s="450"/>
      <c r="L18" s="449"/>
      <c r="M18" s="460"/>
      <c r="N18" s="460"/>
      <c r="O18" s="461"/>
      <c r="P18" s="451"/>
      <c r="Q18" s="449"/>
      <c r="R18" s="460"/>
      <c r="S18" s="460"/>
      <c r="T18" s="461"/>
      <c r="U18" s="448"/>
      <c r="V18" s="449"/>
      <c r="W18" s="460"/>
      <c r="X18" s="460"/>
      <c r="Y18" s="461"/>
      <c r="Z18" s="165" t="s">
        <v>472</v>
      </c>
      <c r="AA18" s="316"/>
    </row>
    <row r="19" spans="1:27" s="5" customFormat="1" hidden="1">
      <c r="A19" s="49"/>
      <c r="B19" s="50" t="s">
        <v>24</v>
      </c>
      <c r="C19" s="51" t="s">
        <v>21</v>
      </c>
      <c r="D19" s="392">
        <v>2000</v>
      </c>
      <c r="E19" s="461"/>
      <c r="F19" s="448"/>
      <c r="G19" s="449"/>
      <c r="H19" s="460"/>
      <c r="I19" s="460"/>
      <c r="J19" s="461"/>
      <c r="K19" s="450"/>
      <c r="L19" s="449"/>
      <c r="M19" s="460"/>
      <c r="N19" s="460"/>
      <c r="O19" s="461"/>
      <c r="P19" s="451"/>
      <c r="Q19" s="449"/>
      <c r="R19" s="460"/>
      <c r="S19" s="460"/>
      <c r="T19" s="461"/>
      <c r="U19" s="448"/>
      <c r="V19" s="449"/>
      <c r="W19" s="460"/>
      <c r="X19" s="460"/>
      <c r="Y19" s="461"/>
      <c r="Z19" s="165" t="s">
        <v>472</v>
      </c>
      <c r="AA19" s="316"/>
    </row>
    <row r="20" spans="1:27" s="5" customFormat="1" hidden="1">
      <c r="A20" s="52"/>
      <c r="B20" s="53" t="s">
        <v>25</v>
      </c>
      <c r="C20" s="54" t="s">
        <v>21</v>
      </c>
      <c r="D20" s="392">
        <v>9500</v>
      </c>
      <c r="E20" s="461"/>
      <c r="F20" s="448"/>
      <c r="G20" s="449"/>
      <c r="H20" s="460"/>
      <c r="I20" s="460"/>
      <c r="J20" s="461"/>
      <c r="K20" s="450"/>
      <c r="L20" s="449"/>
      <c r="M20" s="460"/>
      <c r="N20" s="460"/>
      <c r="O20" s="461"/>
      <c r="P20" s="451"/>
      <c r="Q20" s="449"/>
      <c r="R20" s="460"/>
      <c r="S20" s="460"/>
      <c r="T20" s="461"/>
      <c r="U20" s="448"/>
      <c r="V20" s="449"/>
      <c r="W20" s="460"/>
      <c r="X20" s="460"/>
      <c r="Y20" s="461"/>
      <c r="Z20" s="165" t="s">
        <v>472</v>
      </c>
      <c r="AA20" s="316"/>
    </row>
    <row r="21" spans="1:27" s="5" customFormat="1" hidden="1">
      <c r="A21" s="52"/>
      <c r="B21" s="53" t="s">
        <v>26</v>
      </c>
      <c r="C21" s="54" t="s">
        <v>21</v>
      </c>
      <c r="D21" s="392">
        <v>3000</v>
      </c>
      <c r="E21" s="461"/>
      <c r="F21" s="448"/>
      <c r="G21" s="449"/>
      <c r="H21" s="460"/>
      <c r="I21" s="460"/>
      <c r="J21" s="461"/>
      <c r="K21" s="450"/>
      <c r="L21" s="449"/>
      <c r="M21" s="460"/>
      <c r="N21" s="460"/>
      <c r="O21" s="461"/>
      <c r="P21" s="451"/>
      <c r="Q21" s="449"/>
      <c r="R21" s="460"/>
      <c r="S21" s="460"/>
      <c r="T21" s="461"/>
      <c r="U21" s="448"/>
      <c r="V21" s="449"/>
      <c r="W21" s="460"/>
      <c r="X21" s="460"/>
      <c r="Y21" s="461"/>
      <c r="Z21" s="165" t="s">
        <v>472</v>
      </c>
      <c r="AA21" s="316"/>
    </row>
    <row r="22" spans="1:27" s="138" customFormat="1" ht="40.5" hidden="1">
      <c r="A22" s="135"/>
      <c r="B22" s="136" t="s">
        <v>27</v>
      </c>
      <c r="C22" s="137" t="s">
        <v>21</v>
      </c>
      <c r="D22" s="393">
        <v>16</v>
      </c>
      <c r="E22" s="461"/>
      <c r="F22" s="452"/>
      <c r="G22" s="449"/>
      <c r="H22" s="460"/>
      <c r="I22" s="460"/>
      <c r="J22" s="461"/>
      <c r="K22" s="453"/>
      <c r="L22" s="449"/>
      <c r="M22" s="460"/>
      <c r="N22" s="460"/>
      <c r="O22" s="461"/>
      <c r="P22" s="454"/>
      <c r="Q22" s="449"/>
      <c r="R22" s="460"/>
      <c r="S22" s="460"/>
      <c r="T22" s="461"/>
      <c r="U22" s="452"/>
      <c r="V22" s="449"/>
      <c r="W22" s="460"/>
      <c r="X22" s="460"/>
      <c r="Y22" s="461"/>
      <c r="Z22" s="165" t="s">
        <v>472</v>
      </c>
      <c r="AA22" s="321"/>
    </row>
    <row r="23" spans="1:27" s="5" customFormat="1" hidden="1">
      <c r="A23" s="55"/>
      <c r="B23" s="56" t="s">
        <v>28</v>
      </c>
      <c r="C23" s="57" t="s">
        <v>21</v>
      </c>
      <c r="D23" s="393">
        <v>270</v>
      </c>
      <c r="E23" s="461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165" t="s">
        <v>472</v>
      </c>
      <c r="AA23" s="316" t="s">
        <v>365</v>
      </c>
    </row>
    <row r="24" spans="1:27" s="5" customFormat="1" hidden="1">
      <c r="A24" s="49"/>
      <c r="B24" s="50" t="s">
        <v>29</v>
      </c>
      <c r="C24" s="51" t="s">
        <v>21</v>
      </c>
      <c r="D24" s="394">
        <v>120</v>
      </c>
      <c r="E24" s="461"/>
      <c r="F24" s="456"/>
      <c r="G24" s="449"/>
      <c r="H24" s="460"/>
      <c r="I24" s="460"/>
      <c r="J24" s="461"/>
      <c r="K24" s="457"/>
      <c r="L24" s="449"/>
      <c r="M24" s="460"/>
      <c r="N24" s="460"/>
      <c r="O24" s="461"/>
      <c r="P24" s="458"/>
      <c r="Q24" s="449"/>
      <c r="R24" s="460"/>
      <c r="S24" s="460"/>
      <c r="T24" s="461"/>
      <c r="U24" s="456"/>
      <c r="V24" s="449"/>
      <c r="W24" s="460"/>
      <c r="X24" s="460"/>
      <c r="Y24" s="461"/>
      <c r="Z24" s="165" t="s">
        <v>472</v>
      </c>
      <c r="AA24" s="316"/>
    </row>
    <row r="25" spans="1:27" s="5" customFormat="1" hidden="1">
      <c r="A25" s="49"/>
      <c r="B25" s="50" t="s">
        <v>30</v>
      </c>
      <c r="C25" s="51" t="s">
        <v>21</v>
      </c>
      <c r="D25" s="394">
        <v>150</v>
      </c>
      <c r="E25" s="461"/>
      <c r="F25" s="456"/>
      <c r="G25" s="449"/>
      <c r="H25" s="460"/>
      <c r="I25" s="460"/>
      <c r="J25" s="461"/>
      <c r="K25" s="457"/>
      <c r="L25" s="449"/>
      <c r="M25" s="460"/>
      <c r="N25" s="460"/>
      <c r="O25" s="461"/>
      <c r="P25" s="458"/>
      <c r="Q25" s="449"/>
      <c r="R25" s="460"/>
      <c r="S25" s="460"/>
      <c r="T25" s="461"/>
      <c r="U25" s="456"/>
      <c r="V25" s="449"/>
      <c r="W25" s="460"/>
      <c r="X25" s="460"/>
      <c r="Y25" s="461"/>
      <c r="Z25" s="165" t="s">
        <v>472</v>
      </c>
      <c r="AA25" s="316"/>
    </row>
    <row r="26" spans="1:27" s="5" customFormat="1" hidden="1">
      <c r="A26" s="46"/>
      <c r="B26" s="47" t="s">
        <v>31</v>
      </c>
      <c r="C26" s="48" t="s">
        <v>21</v>
      </c>
      <c r="D26" s="393">
        <v>272</v>
      </c>
      <c r="E26" s="461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165" t="s">
        <v>472</v>
      </c>
      <c r="AA26" s="316" t="s">
        <v>366</v>
      </c>
    </row>
    <row r="27" spans="1:27" s="5" customFormat="1" hidden="1">
      <c r="A27" s="49"/>
      <c r="B27" s="50" t="s">
        <v>32</v>
      </c>
      <c r="C27" s="51" t="s">
        <v>21</v>
      </c>
      <c r="D27" s="394">
        <v>170</v>
      </c>
      <c r="E27" s="461"/>
      <c r="F27" s="456"/>
      <c r="G27" s="449"/>
      <c r="H27" s="460"/>
      <c r="I27" s="460"/>
      <c r="J27" s="461"/>
      <c r="K27" s="457"/>
      <c r="L27" s="449"/>
      <c r="M27" s="460"/>
      <c r="N27" s="460"/>
      <c r="O27" s="461"/>
      <c r="P27" s="458"/>
      <c r="Q27" s="449"/>
      <c r="R27" s="460"/>
      <c r="S27" s="460"/>
      <c r="T27" s="461"/>
      <c r="U27" s="456"/>
      <c r="V27" s="449"/>
      <c r="W27" s="460"/>
      <c r="X27" s="460"/>
      <c r="Y27" s="461"/>
      <c r="Z27" s="165" t="s">
        <v>472</v>
      </c>
      <c r="AA27" s="316"/>
    </row>
    <row r="28" spans="1:27" s="5" customFormat="1" hidden="1">
      <c r="A28" s="49"/>
      <c r="B28" s="50" t="s">
        <v>33</v>
      </c>
      <c r="C28" s="51" t="s">
        <v>21</v>
      </c>
      <c r="D28" s="394">
        <v>90</v>
      </c>
      <c r="E28" s="461"/>
      <c r="F28" s="456"/>
      <c r="G28" s="449"/>
      <c r="H28" s="460"/>
      <c r="I28" s="460"/>
      <c r="J28" s="461"/>
      <c r="K28" s="457"/>
      <c r="L28" s="449"/>
      <c r="M28" s="460"/>
      <c r="N28" s="460"/>
      <c r="O28" s="461"/>
      <c r="P28" s="458"/>
      <c r="Q28" s="449"/>
      <c r="R28" s="460"/>
      <c r="S28" s="460"/>
      <c r="T28" s="461"/>
      <c r="U28" s="456"/>
      <c r="V28" s="449"/>
      <c r="W28" s="460"/>
      <c r="X28" s="460"/>
      <c r="Y28" s="461"/>
      <c r="Z28" s="165" t="s">
        <v>472</v>
      </c>
      <c r="AA28" s="316"/>
    </row>
    <row r="29" spans="1:27" s="5" customFormat="1" hidden="1">
      <c r="A29" s="49"/>
      <c r="B29" s="50" t="s">
        <v>34</v>
      </c>
      <c r="C29" s="51" t="s">
        <v>21</v>
      </c>
      <c r="D29" s="394">
        <v>12</v>
      </c>
      <c r="E29" s="461"/>
      <c r="F29" s="456"/>
      <c r="G29" s="449"/>
      <c r="H29" s="460"/>
      <c r="I29" s="460"/>
      <c r="J29" s="461"/>
      <c r="K29" s="457"/>
      <c r="L29" s="449"/>
      <c r="M29" s="460"/>
      <c r="N29" s="460"/>
      <c r="O29" s="461"/>
      <c r="P29" s="458"/>
      <c r="Q29" s="449"/>
      <c r="R29" s="460"/>
      <c r="S29" s="460"/>
      <c r="T29" s="461"/>
      <c r="U29" s="456"/>
      <c r="V29" s="449"/>
      <c r="W29" s="460"/>
      <c r="X29" s="460"/>
      <c r="Y29" s="461"/>
      <c r="Z29" s="165" t="s">
        <v>472</v>
      </c>
      <c r="AA29" s="316"/>
    </row>
    <row r="30" spans="1:27" s="5" customFormat="1" hidden="1">
      <c r="A30" s="52"/>
      <c r="B30" s="53" t="s">
        <v>35</v>
      </c>
      <c r="C30" s="54" t="s">
        <v>21</v>
      </c>
      <c r="D30" s="395">
        <v>90</v>
      </c>
      <c r="E30" s="461"/>
      <c r="F30" s="456"/>
      <c r="G30" s="449"/>
      <c r="H30" s="460"/>
      <c r="I30" s="460"/>
      <c r="J30" s="461"/>
      <c r="K30" s="457"/>
      <c r="L30" s="449"/>
      <c r="M30" s="460"/>
      <c r="N30" s="460"/>
      <c r="O30" s="461"/>
      <c r="P30" s="458"/>
      <c r="Q30" s="449"/>
      <c r="R30" s="460"/>
      <c r="S30" s="460"/>
      <c r="T30" s="461"/>
      <c r="U30" s="456"/>
      <c r="V30" s="449"/>
      <c r="W30" s="460"/>
      <c r="X30" s="460"/>
      <c r="Y30" s="461"/>
      <c r="Z30" s="165" t="s">
        <v>472</v>
      </c>
      <c r="AA30" s="316"/>
    </row>
    <row r="31" spans="1:27" s="5" customFormat="1" hidden="1">
      <c r="A31" s="52"/>
      <c r="B31" s="53" t="s">
        <v>36</v>
      </c>
      <c r="C31" s="54" t="s">
        <v>21</v>
      </c>
      <c r="D31" s="394">
        <v>1</v>
      </c>
      <c r="E31" s="461"/>
      <c r="F31" s="456"/>
      <c r="G31" s="449"/>
      <c r="H31" s="460"/>
      <c r="I31" s="460"/>
      <c r="J31" s="461"/>
      <c r="K31" s="457"/>
      <c r="L31" s="449"/>
      <c r="M31" s="460"/>
      <c r="N31" s="460"/>
      <c r="O31" s="461"/>
      <c r="P31" s="458"/>
      <c r="Q31" s="449"/>
      <c r="R31" s="460"/>
      <c r="S31" s="460"/>
      <c r="T31" s="461"/>
      <c r="U31" s="456"/>
      <c r="V31" s="449"/>
      <c r="W31" s="460"/>
      <c r="X31" s="460"/>
      <c r="Y31" s="461"/>
      <c r="Z31" s="165" t="s">
        <v>472</v>
      </c>
      <c r="AA31" s="316"/>
    </row>
    <row r="32" spans="1:27" s="5" customFormat="1" hidden="1">
      <c r="A32" s="46"/>
      <c r="B32" s="47" t="s">
        <v>37</v>
      </c>
      <c r="C32" s="48" t="s">
        <v>21</v>
      </c>
      <c r="D32" s="393">
        <v>290</v>
      </c>
      <c r="E32" s="461"/>
      <c r="F32" s="452"/>
      <c r="G32" s="449"/>
      <c r="H32" s="460"/>
      <c r="I32" s="460"/>
      <c r="J32" s="461"/>
      <c r="K32" s="453"/>
      <c r="L32" s="449"/>
      <c r="M32" s="460"/>
      <c r="N32" s="460"/>
      <c r="O32" s="461"/>
      <c r="P32" s="454"/>
      <c r="Q32" s="449"/>
      <c r="R32" s="460"/>
      <c r="S32" s="460"/>
      <c r="T32" s="461"/>
      <c r="U32" s="452"/>
      <c r="V32" s="449"/>
      <c r="W32" s="460"/>
      <c r="X32" s="460"/>
      <c r="Y32" s="461"/>
      <c r="Z32" s="165" t="s">
        <v>472</v>
      </c>
      <c r="AA32" s="316"/>
    </row>
    <row r="33" spans="1:27" s="5" customFormat="1" hidden="1">
      <c r="A33" s="46"/>
      <c r="B33" s="47" t="s">
        <v>38</v>
      </c>
      <c r="C33" s="48" t="s">
        <v>21</v>
      </c>
      <c r="D33" s="393">
        <v>90</v>
      </c>
      <c r="E33" s="461"/>
      <c r="F33" s="452"/>
      <c r="G33" s="449"/>
      <c r="H33" s="460"/>
      <c r="I33" s="460"/>
      <c r="J33" s="461"/>
      <c r="K33" s="453"/>
      <c r="L33" s="449"/>
      <c r="M33" s="460"/>
      <c r="N33" s="460"/>
      <c r="O33" s="461"/>
      <c r="P33" s="454"/>
      <c r="Q33" s="449"/>
      <c r="R33" s="460"/>
      <c r="S33" s="460"/>
      <c r="T33" s="461"/>
      <c r="U33" s="452"/>
      <c r="V33" s="449"/>
      <c r="W33" s="460"/>
      <c r="X33" s="460"/>
      <c r="Y33" s="461"/>
      <c r="Z33" s="165" t="s">
        <v>472</v>
      </c>
      <c r="AA33" s="316"/>
    </row>
    <row r="34" spans="1:27" s="139" customFormat="1" ht="40.5" hidden="1">
      <c r="A34" s="46"/>
      <c r="B34" s="47" t="s">
        <v>39</v>
      </c>
      <c r="C34" s="48" t="s">
        <v>21</v>
      </c>
      <c r="D34" s="393">
        <v>250</v>
      </c>
      <c r="E34" s="461"/>
      <c r="F34" s="452"/>
      <c r="G34" s="449"/>
      <c r="H34" s="460"/>
      <c r="I34" s="460"/>
      <c r="J34" s="461"/>
      <c r="K34" s="453"/>
      <c r="L34" s="449"/>
      <c r="M34" s="460"/>
      <c r="N34" s="460"/>
      <c r="O34" s="461"/>
      <c r="P34" s="454"/>
      <c r="Q34" s="449"/>
      <c r="R34" s="460"/>
      <c r="S34" s="460"/>
      <c r="T34" s="461"/>
      <c r="U34" s="452"/>
      <c r="V34" s="449"/>
      <c r="W34" s="460"/>
      <c r="X34" s="460"/>
      <c r="Y34" s="461"/>
      <c r="Z34" s="165" t="s">
        <v>472</v>
      </c>
      <c r="AA34" s="320"/>
    </row>
    <row r="35" spans="1:27" s="143" customFormat="1" ht="65.25" hidden="1" customHeight="1">
      <c r="A35" s="140"/>
      <c r="B35" s="141" t="s">
        <v>40</v>
      </c>
      <c r="C35" s="142" t="s">
        <v>21</v>
      </c>
      <c r="D35" s="601">
        <v>1</v>
      </c>
      <c r="E35" s="461"/>
      <c r="F35" s="452"/>
      <c r="G35" s="449"/>
      <c r="H35" s="460"/>
      <c r="I35" s="460"/>
      <c r="J35" s="461"/>
      <c r="K35" s="453"/>
      <c r="L35" s="449"/>
      <c r="M35" s="460"/>
      <c r="N35" s="460"/>
      <c r="O35" s="461"/>
      <c r="P35" s="454"/>
      <c r="Q35" s="449"/>
      <c r="R35" s="460"/>
      <c r="S35" s="460"/>
      <c r="T35" s="461"/>
      <c r="U35" s="452"/>
      <c r="V35" s="449"/>
      <c r="W35" s="460"/>
      <c r="X35" s="460"/>
      <c r="Y35" s="461"/>
      <c r="Z35" s="165" t="s">
        <v>472</v>
      </c>
      <c r="AA35" s="322"/>
    </row>
    <row r="36" spans="1:27" s="147" customFormat="1" ht="36.75" hidden="1" customHeight="1">
      <c r="A36" s="144"/>
      <c r="B36" s="145" t="s">
        <v>41</v>
      </c>
      <c r="C36" s="146" t="s">
        <v>42</v>
      </c>
      <c r="D36" s="602">
        <v>219</v>
      </c>
      <c r="E36" s="461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165" t="s">
        <v>472</v>
      </c>
      <c r="AA36" s="376" t="s">
        <v>456</v>
      </c>
    </row>
    <row r="37" spans="1:27" s="5" customFormat="1" hidden="1">
      <c r="A37" s="46"/>
      <c r="B37" s="47" t="s">
        <v>43</v>
      </c>
      <c r="C37" s="48" t="s">
        <v>44</v>
      </c>
      <c r="D37" s="396">
        <v>13</v>
      </c>
      <c r="E37" s="461"/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165" t="s">
        <v>472</v>
      </c>
      <c r="AA37" s="316" t="s">
        <v>367</v>
      </c>
    </row>
    <row r="38" spans="1:27" s="5" customFormat="1" hidden="1">
      <c r="A38" s="49"/>
      <c r="B38" s="50" t="s">
        <v>45</v>
      </c>
      <c r="C38" s="51" t="s">
        <v>46</v>
      </c>
      <c r="D38" s="395">
        <v>1</v>
      </c>
      <c r="E38" s="461"/>
      <c r="F38" s="456"/>
      <c r="G38" s="449"/>
      <c r="H38" s="460"/>
      <c r="I38" s="460"/>
      <c r="J38" s="461"/>
      <c r="K38" s="457"/>
      <c r="L38" s="449"/>
      <c r="M38" s="460"/>
      <c r="N38" s="460"/>
      <c r="O38" s="461"/>
      <c r="P38" s="458"/>
      <c r="Q38" s="449"/>
      <c r="R38" s="460"/>
      <c r="S38" s="460"/>
      <c r="T38" s="461"/>
      <c r="U38" s="456"/>
      <c r="V38" s="449"/>
      <c r="W38" s="460"/>
      <c r="X38" s="460"/>
      <c r="Y38" s="461"/>
      <c r="Z38" s="165" t="s">
        <v>472</v>
      </c>
      <c r="AA38" s="316"/>
    </row>
    <row r="39" spans="1:27" s="139" customFormat="1" ht="40.5" hidden="1">
      <c r="A39" s="49"/>
      <c r="B39" s="50" t="s">
        <v>47</v>
      </c>
      <c r="C39" s="51" t="s">
        <v>21</v>
      </c>
      <c r="D39" s="395">
        <v>12</v>
      </c>
      <c r="E39" s="461"/>
      <c r="F39" s="456"/>
      <c r="G39" s="449"/>
      <c r="H39" s="460"/>
      <c r="I39" s="460"/>
      <c r="J39" s="461"/>
      <c r="K39" s="457"/>
      <c r="L39" s="449"/>
      <c r="M39" s="460"/>
      <c r="N39" s="460"/>
      <c r="O39" s="461"/>
      <c r="P39" s="458"/>
      <c r="Q39" s="449"/>
      <c r="R39" s="460"/>
      <c r="S39" s="460"/>
      <c r="T39" s="461"/>
      <c r="U39" s="456"/>
      <c r="V39" s="449"/>
      <c r="W39" s="460"/>
      <c r="X39" s="460"/>
      <c r="Y39" s="461"/>
      <c r="Z39" s="165" t="s">
        <v>472</v>
      </c>
      <c r="AA39" s="320"/>
    </row>
    <row r="40" spans="1:27" s="5" customFormat="1" ht="40.5" hidden="1">
      <c r="A40" s="46"/>
      <c r="B40" s="47" t="s">
        <v>48</v>
      </c>
      <c r="C40" s="48" t="s">
        <v>44</v>
      </c>
      <c r="D40" s="396">
        <v>4</v>
      </c>
      <c r="E40" s="461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165" t="s">
        <v>472</v>
      </c>
      <c r="AA40" s="316" t="s">
        <v>368</v>
      </c>
    </row>
    <row r="41" spans="1:27" s="5" customFormat="1" hidden="1">
      <c r="A41" s="49"/>
      <c r="B41" s="50" t="s">
        <v>49</v>
      </c>
      <c r="C41" s="51" t="s">
        <v>46</v>
      </c>
      <c r="D41" s="395">
        <v>1</v>
      </c>
      <c r="E41" s="461"/>
      <c r="F41" s="456"/>
      <c r="G41" s="449"/>
      <c r="H41" s="460"/>
      <c r="I41" s="460"/>
      <c r="J41" s="461"/>
      <c r="K41" s="457"/>
      <c r="L41" s="449"/>
      <c r="M41" s="460"/>
      <c r="N41" s="460"/>
      <c r="O41" s="461"/>
      <c r="P41" s="458"/>
      <c r="Q41" s="449"/>
      <c r="R41" s="460"/>
      <c r="S41" s="460"/>
      <c r="T41" s="461"/>
      <c r="U41" s="456"/>
      <c r="V41" s="449"/>
      <c r="W41" s="460"/>
      <c r="X41" s="460"/>
      <c r="Y41" s="461"/>
      <c r="Z41" s="165" t="s">
        <v>472</v>
      </c>
      <c r="AA41" s="316"/>
    </row>
    <row r="42" spans="1:27" s="139" customFormat="1" ht="60.75" hidden="1">
      <c r="A42" s="49"/>
      <c r="B42" s="50" t="s">
        <v>50</v>
      </c>
      <c r="C42" s="51" t="s">
        <v>21</v>
      </c>
      <c r="D42" s="395">
        <v>3</v>
      </c>
      <c r="E42" s="461"/>
      <c r="F42" s="456"/>
      <c r="G42" s="449"/>
      <c r="H42" s="460"/>
      <c r="I42" s="460"/>
      <c r="J42" s="461"/>
      <c r="K42" s="457"/>
      <c r="L42" s="449"/>
      <c r="M42" s="460"/>
      <c r="N42" s="460"/>
      <c r="O42" s="461"/>
      <c r="P42" s="458"/>
      <c r="Q42" s="449"/>
      <c r="R42" s="460"/>
      <c r="S42" s="460"/>
      <c r="T42" s="461"/>
      <c r="U42" s="456"/>
      <c r="V42" s="449"/>
      <c r="W42" s="460"/>
      <c r="X42" s="460"/>
      <c r="Y42" s="461"/>
      <c r="Z42" s="165" t="s">
        <v>472</v>
      </c>
      <c r="AA42" s="320"/>
    </row>
    <row r="43" spans="1:27" s="139" customFormat="1" hidden="1">
      <c r="A43" s="46"/>
      <c r="B43" s="47" t="s">
        <v>307</v>
      </c>
      <c r="C43" s="48" t="s">
        <v>46</v>
      </c>
      <c r="D43" s="396">
        <v>4</v>
      </c>
      <c r="E43" s="461"/>
      <c r="F43" s="452"/>
      <c r="G43" s="449"/>
      <c r="H43" s="460"/>
      <c r="I43" s="460"/>
      <c r="J43" s="461"/>
      <c r="K43" s="453"/>
      <c r="L43" s="449"/>
      <c r="M43" s="460"/>
      <c r="N43" s="460"/>
      <c r="O43" s="461"/>
      <c r="P43" s="454"/>
      <c r="Q43" s="449"/>
      <c r="R43" s="460"/>
      <c r="S43" s="460"/>
      <c r="T43" s="461"/>
      <c r="U43" s="452"/>
      <c r="V43" s="449"/>
      <c r="W43" s="460"/>
      <c r="X43" s="460"/>
      <c r="Y43" s="461"/>
      <c r="Z43" s="165" t="s">
        <v>472</v>
      </c>
      <c r="AA43" s="320"/>
    </row>
    <row r="44" spans="1:27" s="139" customFormat="1" hidden="1">
      <c r="A44" s="46"/>
      <c r="B44" s="47" t="s">
        <v>308</v>
      </c>
      <c r="C44" s="48"/>
      <c r="D44" s="396"/>
      <c r="E44" s="461"/>
      <c r="F44" s="452"/>
      <c r="G44" s="449"/>
      <c r="H44" s="460"/>
      <c r="I44" s="460"/>
      <c r="J44" s="461"/>
      <c r="K44" s="453"/>
      <c r="L44" s="449"/>
      <c r="M44" s="460"/>
      <c r="N44" s="460"/>
      <c r="O44" s="461"/>
      <c r="P44" s="454"/>
      <c r="Q44" s="449"/>
      <c r="R44" s="460"/>
      <c r="S44" s="460"/>
      <c r="T44" s="461"/>
      <c r="U44" s="452"/>
      <c r="V44" s="449"/>
      <c r="W44" s="460"/>
      <c r="X44" s="460"/>
      <c r="Y44" s="461"/>
      <c r="Z44" s="165" t="s">
        <v>472</v>
      </c>
      <c r="AA44" s="320"/>
    </row>
    <row r="45" spans="1:27" s="139" customFormat="1" ht="40.5" hidden="1">
      <c r="A45" s="46"/>
      <c r="B45" s="47" t="s">
        <v>51</v>
      </c>
      <c r="C45" s="48" t="s">
        <v>46</v>
      </c>
      <c r="D45" s="396">
        <v>1</v>
      </c>
      <c r="E45" s="461"/>
      <c r="F45" s="452"/>
      <c r="G45" s="449"/>
      <c r="H45" s="460"/>
      <c r="I45" s="460"/>
      <c r="J45" s="461"/>
      <c r="K45" s="453"/>
      <c r="L45" s="449"/>
      <c r="M45" s="460"/>
      <c r="N45" s="460"/>
      <c r="O45" s="461"/>
      <c r="P45" s="454"/>
      <c r="Q45" s="449"/>
      <c r="R45" s="460"/>
      <c r="S45" s="460"/>
      <c r="T45" s="461"/>
      <c r="U45" s="452"/>
      <c r="V45" s="449"/>
      <c r="W45" s="460"/>
      <c r="X45" s="460"/>
      <c r="Y45" s="461"/>
      <c r="Z45" s="165" t="s">
        <v>472</v>
      </c>
      <c r="AA45" s="320"/>
    </row>
    <row r="46" spans="1:27" s="5" customFormat="1" hidden="1">
      <c r="A46" s="46"/>
      <c r="B46" s="47" t="s">
        <v>52</v>
      </c>
      <c r="C46" s="48" t="s">
        <v>46</v>
      </c>
      <c r="D46" s="396">
        <v>4</v>
      </c>
      <c r="E46" s="461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165" t="s">
        <v>472</v>
      </c>
      <c r="AA46" s="316" t="s">
        <v>369</v>
      </c>
    </row>
    <row r="47" spans="1:27" s="139" customFormat="1" ht="40.5" hidden="1">
      <c r="A47" s="58"/>
      <c r="B47" s="59" t="s">
        <v>53</v>
      </c>
      <c r="C47" s="60" t="s">
        <v>46</v>
      </c>
      <c r="D47" s="395">
        <v>1</v>
      </c>
      <c r="E47" s="461"/>
      <c r="F47" s="456"/>
      <c r="G47" s="449"/>
      <c r="H47" s="460"/>
      <c r="I47" s="460"/>
      <c r="J47" s="461"/>
      <c r="K47" s="457"/>
      <c r="L47" s="449"/>
      <c r="M47" s="460"/>
      <c r="N47" s="460"/>
      <c r="O47" s="461"/>
      <c r="P47" s="458"/>
      <c r="Q47" s="449"/>
      <c r="R47" s="460"/>
      <c r="S47" s="460"/>
      <c r="T47" s="461"/>
      <c r="U47" s="456"/>
      <c r="V47" s="449"/>
      <c r="W47" s="460"/>
      <c r="X47" s="460"/>
      <c r="Y47" s="461"/>
      <c r="Z47" s="165" t="s">
        <v>472</v>
      </c>
      <c r="AA47" s="320"/>
    </row>
    <row r="48" spans="1:27" s="139" customFormat="1" ht="19.5" hidden="1" customHeight="1">
      <c r="A48" s="58"/>
      <c r="B48" s="59" t="s">
        <v>309</v>
      </c>
      <c r="C48" s="60" t="s">
        <v>21</v>
      </c>
      <c r="D48" s="395">
        <v>3</v>
      </c>
      <c r="E48" s="461"/>
      <c r="F48" s="456"/>
      <c r="G48" s="449"/>
      <c r="H48" s="460"/>
      <c r="I48" s="460"/>
      <c r="J48" s="461"/>
      <c r="K48" s="457"/>
      <c r="L48" s="449"/>
      <c r="M48" s="460"/>
      <c r="N48" s="460"/>
      <c r="O48" s="461"/>
      <c r="P48" s="458"/>
      <c r="Q48" s="449"/>
      <c r="R48" s="460"/>
      <c r="S48" s="460"/>
      <c r="T48" s="461"/>
      <c r="U48" s="456"/>
      <c r="V48" s="449"/>
      <c r="W48" s="460"/>
      <c r="X48" s="460"/>
      <c r="Y48" s="461"/>
      <c r="Z48" s="165" t="s">
        <v>472</v>
      </c>
      <c r="AA48" s="320"/>
    </row>
    <row r="49" spans="1:27" s="139" customFormat="1" hidden="1">
      <c r="A49" s="58"/>
      <c r="B49" s="59" t="s">
        <v>310</v>
      </c>
      <c r="C49" s="60"/>
      <c r="D49" s="395"/>
      <c r="E49" s="461"/>
      <c r="F49" s="456"/>
      <c r="G49" s="449"/>
      <c r="H49" s="460"/>
      <c r="I49" s="460"/>
      <c r="J49" s="461"/>
      <c r="K49" s="457"/>
      <c r="L49" s="449"/>
      <c r="M49" s="460"/>
      <c r="N49" s="460"/>
      <c r="O49" s="461"/>
      <c r="P49" s="458"/>
      <c r="Q49" s="449"/>
      <c r="R49" s="460"/>
      <c r="S49" s="460"/>
      <c r="T49" s="461"/>
      <c r="U49" s="456"/>
      <c r="V49" s="449"/>
      <c r="W49" s="460"/>
      <c r="X49" s="460"/>
      <c r="Y49" s="461"/>
      <c r="Z49" s="165" t="s">
        <v>472</v>
      </c>
    </row>
    <row r="50" spans="1:27" s="5" customFormat="1" hidden="1">
      <c r="A50" s="46"/>
      <c r="B50" s="47" t="s">
        <v>54</v>
      </c>
      <c r="C50" s="48" t="s">
        <v>258</v>
      </c>
      <c r="D50" s="396">
        <v>5</v>
      </c>
      <c r="E50" s="461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165" t="s">
        <v>472</v>
      </c>
      <c r="AA50" s="320" t="s">
        <v>370</v>
      </c>
    </row>
    <row r="51" spans="1:27" s="139" customFormat="1" ht="40.5" hidden="1">
      <c r="A51" s="49"/>
      <c r="B51" s="50" t="s">
        <v>55</v>
      </c>
      <c r="C51" s="51" t="s">
        <v>258</v>
      </c>
      <c r="D51" s="395">
        <v>5</v>
      </c>
      <c r="E51" s="461"/>
      <c r="F51" s="456"/>
      <c r="G51" s="449"/>
      <c r="H51" s="460"/>
      <c r="I51" s="460"/>
      <c r="J51" s="461"/>
      <c r="K51" s="457"/>
      <c r="L51" s="449"/>
      <c r="M51" s="460"/>
      <c r="N51" s="460"/>
      <c r="O51" s="461"/>
      <c r="P51" s="458"/>
      <c r="Q51" s="449"/>
      <c r="R51" s="460"/>
      <c r="S51" s="460"/>
      <c r="T51" s="461"/>
      <c r="U51" s="456"/>
      <c r="V51" s="449"/>
      <c r="W51" s="460"/>
      <c r="X51" s="460"/>
      <c r="Y51" s="461"/>
      <c r="Z51" s="165" t="s">
        <v>472</v>
      </c>
      <c r="AA51" s="320"/>
    </row>
    <row r="52" spans="1:27" s="139" customFormat="1" ht="40.5" hidden="1">
      <c r="A52" s="46"/>
      <c r="B52" s="47" t="s">
        <v>56</v>
      </c>
      <c r="C52" s="48" t="s">
        <v>21</v>
      </c>
      <c r="D52" s="396">
        <v>2</v>
      </c>
      <c r="E52" s="461"/>
      <c r="F52" s="452"/>
      <c r="G52" s="449"/>
      <c r="H52" s="460"/>
      <c r="I52" s="460"/>
      <c r="J52" s="461"/>
      <c r="K52" s="453"/>
      <c r="L52" s="449"/>
      <c r="M52" s="460"/>
      <c r="N52" s="460"/>
      <c r="O52" s="461"/>
      <c r="P52" s="454"/>
      <c r="Q52" s="449"/>
      <c r="R52" s="460"/>
      <c r="S52" s="460"/>
      <c r="T52" s="461"/>
      <c r="U52" s="452"/>
      <c r="V52" s="449"/>
      <c r="W52" s="460"/>
      <c r="X52" s="460"/>
      <c r="Y52" s="461"/>
      <c r="Z52" s="165" t="s">
        <v>472</v>
      </c>
      <c r="AA52" s="320"/>
    </row>
    <row r="53" spans="1:27" s="5" customFormat="1" hidden="1">
      <c r="A53" s="46"/>
      <c r="B53" s="47" t="s">
        <v>259</v>
      </c>
      <c r="C53" s="48" t="s">
        <v>21</v>
      </c>
      <c r="D53" s="396">
        <v>184</v>
      </c>
      <c r="E53" s="461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165" t="s">
        <v>472</v>
      </c>
      <c r="AA53" s="316" t="s">
        <v>371</v>
      </c>
    </row>
    <row r="54" spans="1:27" s="5" customFormat="1" hidden="1">
      <c r="A54" s="49"/>
      <c r="B54" s="50" t="s">
        <v>57</v>
      </c>
      <c r="C54" s="51" t="s">
        <v>21</v>
      </c>
      <c r="D54" s="395">
        <v>24</v>
      </c>
      <c r="E54" s="461"/>
      <c r="F54" s="456"/>
      <c r="G54" s="449"/>
      <c r="H54" s="460"/>
      <c r="I54" s="460"/>
      <c r="J54" s="461"/>
      <c r="K54" s="457"/>
      <c r="L54" s="449"/>
      <c r="M54" s="460"/>
      <c r="N54" s="460"/>
      <c r="O54" s="461"/>
      <c r="P54" s="458"/>
      <c r="Q54" s="449"/>
      <c r="R54" s="460"/>
      <c r="S54" s="460"/>
      <c r="T54" s="461"/>
      <c r="U54" s="456"/>
      <c r="V54" s="449"/>
      <c r="W54" s="460"/>
      <c r="X54" s="460"/>
      <c r="Y54" s="461"/>
      <c r="Z54" s="165" t="s">
        <v>472</v>
      </c>
      <c r="AA54" s="316"/>
    </row>
    <row r="55" spans="1:27" s="5" customFormat="1" hidden="1">
      <c r="A55" s="49"/>
      <c r="B55" s="61" t="s">
        <v>58</v>
      </c>
      <c r="C55" s="62" t="s">
        <v>21</v>
      </c>
      <c r="D55" s="395">
        <v>60</v>
      </c>
      <c r="E55" s="461"/>
      <c r="F55" s="456"/>
      <c r="G55" s="449"/>
      <c r="H55" s="460"/>
      <c r="I55" s="460"/>
      <c r="J55" s="461"/>
      <c r="K55" s="457"/>
      <c r="L55" s="449"/>
      <c r="M55" s="460"/>
      <c r="N55" s="460"/>
      <c r="O55" s="461"/>
      <c r="P55" s="458"/>
      <c r="Q55" s="449"/>
      <c r="R55" s="460"/>
      <c r="S55" s="460"/>
      <c r="T55" s="461"/>
      <c r="U55" s="456"/>
      <c r="V55" s="449"/>
      <c r="W55" s="460"/>
      <c r="X55" s="460"/>
      <c r="Y55" s="461"/>
      <c r="Z55" s="165" t="s">
        <v>472</v>
      </c>
      <c r="AA55" s="316"/>
    </row>
    <row r="56" spans="1:27" s="5" customFormat="1" hidden="1">
      <c r="A56" s="49"/>
      <c r="B56" s="50" t="s">
        <v>59</v>
      </c>
      <c r="C56" s="51" t="s">
        <v>21</v>
      </c>
      <c r="D56" s="397">
        <v>100</v>
      </c>
      <c r="E56" s="461"/>
      <c r="F56" s="457"/>
      <c r="G56" s="449"/>
      <c r="H56" s="460"/>
      <c r="I56" s="460"/>
      <c r="J56" s="461"/>
      <c r="K56" s="457"/>
      <c r="L56" s="449"/>
      <c r="M56" s="460"/>
      <c r="N56" s="460"/>
      <c r="O56" s="461"/>
      <c r="P56" s="457"/>
      <c r="Q56" s="449"/>
      <c r="R56" s="460"/>
      <c r="S56" s="460"/>
      <c r="T56" s="461"/>
      <c r="U56" s="456"/>
      <c r="V56" s="449"/>
      <c r="W56" s="460"/>
      <c r="X56" s="460"/>
      <c r="Y56" s="461"/>
      <c r="Z56" s="165" t="s">
        <v>472</v>
      </c>
      <c r="AA56" s="316"/>
    </row>
    <row r="57" spans="1:27" s="21" customFormat="1" hidden="1">
      <c r="A57" s="63"/>
      <c r="B57" s="64" t="s">
        <v>260</v>
      </c>
      <c r="C57" s="65" t="s">
        <v>60</v>
      </c>
      <c r="D57" s="603">
        <v>1</v>
      </c>
      <c r="E57" s="461"/>
      <c r="F57" s="462"/>
      <c r="G57" s="449"/>
      <c r="H57" s="460"/>
      <c r="I57" s="460"/>
      <c r="J57" s="461"/>
      <c r="K57" s="463"/>
      <c r="L57" s="449"/>
      <c r="M57" s="460"/>
      <c r="N57" s="460"/>
      <c r="O57" s="461"/>
      <c r="P57" s="464"/>
      <c r="Q57" s="449"/>
      <c r="R57" s="460"/>
      <c r="S57" s="460"/>
      <c r="T57" s="461"/>
      <c r="U57" s="465"/>
      <c r="V57" s="449"/>
      <c r="W57" s="460"/>
      <c r="X57" s="460"/>
      <c r="Y57" s="461"/>
      <c r="Z57" s="165" t="s">
        <v>472</v>
      </c>
      <c r="AA57" s="323"/>
    </row>
    <row r="58" spans="1:27" s="21" customFormat="1" hidden="1">
      <c r="A58" s="66"/>
      <c r="B58" s="67" t="s">
        <v>261</v>
      </c>
      <c r="C58" s="68" t="s">
        <v>61</v>
      </c>
      <c r="D58" s="604">
        <v>1</v>
      </c>
      <c r="E58" s="660"/>
      <c r="F58" s="466"/>
      <c r="G58" s="467"/>
      <c r="H58" s="664"/>
      <c r="I58" s="664"/>
      <c r="J58" s="665"/>
      <c r="K58" s="468"/>
      <c r="L58" s="467"/>
      <c r="M58" s="664"/>
      <c r="N58" s="664"/>
      <c r="O58" s="665"/>
      <c r="P58" s="469"/>
      <c r="Q58" s="467"/>
      <c r="R58" s="664"/>
      <c r="S58" s="664"/>
      <c r="T58" s="665"/>
      <c r="U58" s="470"/>
      <c r="V58" s="467"/>
      <c r="W58" s="664"/>
      <c r="X58" s="664"/>
      <c r="Y58" s="666"/>
      <c r="Z58" s="165" t="s">
        <v>472</v>
      </c>
      <c r="AA58" s="323"/>
    </row>
    <row r="59" spans="1:27" ht="21" thickTop="1">
      <c r="A59" s="237" t="s">
        <v>63</v>
      </c>
      <c r="B59" s="106" t="s">
        <v>64</v>
      </c>
      <c r="C59" s="107"/>
      <c r="D59" s="605"/>
      <c r="E59" s="667"/>
      <c r="F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9"/>
      <c r="R59" s="669"/>
      <c r="S59" s="669"/>
      <c r="T59" s="668"/>
      <c r="U59" s="669"/>
      <c r="V59" s="669"/>
      <c r="W59" s="669"/>
      <c r="X59" s="669"/>
      <c r="Y59" s="668"/>
      <c r="Z59" s="653" t="s">
        <v>355</v>
      </c>
      <c r="AA59" s="324"/>
    </row>
    <row r="60" spans="1:27">
      <c r="A60" s="108"/>
      <c r="B60" s="204" t="s">
        <v>65</v>
      </c>
      <c r="C60" s="175"/>
      <c r="D60" s="606"/>
      <c r="E60" s="670"/>
      <c r="F60" s="670"/>
      <c r="G60" s="670"/>
      <c r="H60" s="670"/>
      <c r="I60" s="670"/>
      <c r="J60" s="670"/>
      <c r="K60" s="670"/>
      <c r="L60" s="670"/>
      <c r="M60" s="670"/>
      <c r="N60" s="670"/>
      <c r="O60" s="670"/>
      <c r="P60" s="670"/>
      <c r="Q60" s="671"/>
      <c r="R60" s="671"/>
      <c r="S60" s="671"/>
      <c r="T60" s="670"/>
      <c r="U60" s="671"/>
      <c r="V60" s="671"/>
      <c r="W60" s="671"/>
      <c r="X60" s="671"/>
      <c r="Y60" s="670"/>
      <c r="Z60" s="278"/>
      <c r="AA60" s="325"/>
    </row>
    <row r="61" spans="1:27" ht="81">
      <c r="A61" s="109"/>
      <c r="B61" s="205" t="s">
        <v>337</v>
      </c>
      <c r="C61" s="176" t="s">
        <v>66</v>
      </c>
      <c r="D61" s="607">
        <v>90</v>
      </c>
      <c r="E61" s="440">
        <f t="shared" ref="E61:E62" si="0">SUM(G61,L61,Q61,V61)</f>
        <v>0.32338590718257121</v>
      </c>
      <c r="F61" s="679">
        <v>0</v>
      </c>
      <c r="G61" s="680">
        <f>SUM(H61:J61)</f>
        <v>3.6877340292749347E-2</v>
      </c>
      <c r="H61" s="680">
        <f t="shared" ref="H61:J61" si="1">SUM(H70*100/35252)</f>
        <v>5.6734369681152846E-3</v>
      </c>
      <c r="I61" s="680">
        <f t="shared" si="1"/>
        <v>2.8367184840576423E-3</v>
      </c>
      <c r="J61" s="681">
        <f t="shared" si="1"/>
        <v>2.8367184840576421E-2</v>
      </c>
      <c r="K61" s="679">
        <v>45</v>
      </c>
      <c r="L61" s="680">
        <f>SUM(M61:O61)</f>
        <v>0.28650856688982185</v>
      </c>
      <c r="M61" s="681">
        <f t="shared" ref="M61:O61" si="2">SUM(M70*100/35252)</f>
        <v>0.28650856688982185</v>
      </c>
      <c r="N61" s="681">
        <f t="shared" si="2"/>
        <v>0</v>
      </c>
      <c r="O61" s="681">
        <f t="shared" si="2"/>
        <v>0</v>
      </c>
      <c r="P61" s="679">
        <v>0</v>
      </c>
      <c r="Q61" s="680">
        <f>SUM(R61:T61)</f>
        <v>0</v>
      </c>
      <c r="R61" s="681">
        <f t="shared" ref="R61:T61" si="3">SUM(R70*100/35252)</f>
        <v>0</v>
      </c>
      <c r="S61" s="681">
        <f t="shared" si="3"/>
        <v>0</v>
      </c>
      <c r="T61" s="681">
        <f t="shared" si="3"/>
        <v>0</v>
      </c>
      <c r="U61" s="682">
        <v>90</v>
      </c>
      <c r="V61" s="680">
        <f>SUM(W61:Y61)</f>
        <v>0</v>
      </c>
      <c r="W61" s="681">
        <f t="shared" ref="W61:Y61" si="4">SUM(W70*100/35252)</f>
        <v>0</v>
      </c>
      <c r="X61" s="681">
        <f t="shared" si="4"/>
        <v>0</v>
      </c>
      <c r="Y61" s="681">
        <f t="shared" si="4"/>
        <v>0</v>
      </c>
      <c r="Z61" s="277" t="s">
        <v>495</v>
      </c>
      <c r="AA61" s="326" t="s">
        <v>372</v>
      </c>
    </row>
    <row r="62" spans="1:27" ht="60.75">
      <c r="A62" s="109"/>
      <c r="B62" s="205" t="s">
        <v>331</v>
      </c>
      <c r="C62" s="176" t="s">
        <v>66</v>
      </c>
      <c r="D62" s="607">
        <v>90</v>
      </c>
      <c r="E62" s="440">
        <f t="shared" si="0"/>
        <v>6.124388785999157E-3</v>
      </c>
      <c r="F62" s="682" t="s">
        <v>496</v>
      </c>
      <c r="G62" s="680">
        <f>SUM(H62:J62)</f>
        <v>5.389462131679258E-3</v>
      </c>
      <c r="H62" s="680">
        <f t="shared" ref="H62:J62" si="5">SUM(H155*100/408204)</f>
        <v>1.714828860079764E-3</v>
      </c>
      <c r="I62" s="680">
        <f t="shared" si="5"/>
        <v>7.3492665431989883E-4</v>
      </c>
      <c r="J62" s="680">
        <f t="shared" si="5"/>
        <v>2.9397066172795953E-3</v>
      </c>
      <c r="K62" s="679">
        <v>45</v>
      </c>
      <c r="L62" s="680">
        <f>SUM(M62:O62)</f>
        <v>7.3492665431989883E-4</v>
      </c>
      <c r="M62" s="680">
        <f t="shared" ref="M62:O62" si="6">SUM(M155*100/408204)</f>
        <v>7.3492665431989883E-4</v>
      </c>
      <c r="N62" s="680">
        <f t="shared" si="6"/>
        <v>0</v>
      </c>
      <c r="O62" s="680">
        <f t="shared" si="6"/>
        <v>0</v>
      </c>
      <c r="P62" s="679">
        <v>0</v>
      </c>
      <c r="Q62" s="680">
        <f>SUM(R62:T62)</f>
        <v>0</v>
      </c>
      <c r="R62" s="680">
        <f t="shared" ref="R62:T62" si="7">SUM(R155*100/408204)</f>
        <v>0</v>
      </c>
      <c r="S62" s="680">
        <f t="shared" si="7"/>
        <v>0</v>
      </c>
      <c r="T62" s="680">
        <f t="shared" si="7"/>
        <v>0</v>
      </c>
      <c r="U62" s="682">
        <v>90</v>
      </c>
      <c r="V62" s="680">
        <f>SUM(W62:Y62)</f>
        <v>0</v>
      </c>
      <c r="W62" s="680">
        <f t="shared" ref="W62:Y62" si="8">SUM(W155*100/408204)</f>
        <v>0</v>
      </c>
      <c r="X62" s="680">
        <f t="shared" si="8"/>
        <v>0</v>
      </c>
      <c r="Y62" s="680">
        <f t="shared" si="8"/>
        <v>0</v>
      </c>
      <c r="Z62" s="278" t="s">
        <v>480</v>
      </c>
      <c r="AA62" s="327" t="s">
        <v>373</v>
      </c>
    </row>
    <row r="63" spans="1:27" hidden="1">
      <c r="A63" s="108"/>
      <c r="B63" s="204" t="s">
        <v>16</v>
      </c>
      <c r="C63" s="177"/>
      <c r="D63" s="606"/>
      <c r="E63" s="670"/>
      <c r="F63" s="670"/>
      <c r="G63" s="670"/>
      <c r="H63" s="670"/>
      <c r="I63" s="670"/>
      <c r="J63" s="670"/>
      <c r="K63" s="670"/>
      <c r="L63" s="670"/>
      <c r="M63" s="670"/>
      <c r="N63" s="670"/>
      <c r="O63" s="670"/>
      <c r="P63" s="670"/>
      <c r="Q63" s="671"/>
      <c r="R63" s="671"/>
      <c r="S63" s="671"/>
      <c r="T63" s="670"/>
      <c r="U63" s="671"/>
      <c r="V63" s="672"/>
      <c r="W63" s="672"/>
      <c r="X63" s="672"/>
      <c r="Y63" s="673"/>
      <c r="Z63" s="279"/>
      <c r="AA63" s="327"/>
    </row>
    <row r="64" spans="1:27" hidden="1">
      <c r="A64" s="108"/>
      <c r="B64" s="206" t="s">
        <v>353</v>
      </c>
      <c r="C64" s="178" t="s">
        <v>18</v>
      </c>
      <c r="D64" s="608">
        <v>4.4000000000000004</v>
      </c>
      <c r="E64" s="461"/>
      <c r="F64" s="674"/>
      <c r="G64" s="675"/>
      <c r="H64" s="460"/>
      <c r="I64" s="460"/>
      <c r="J64" s="461"/>
      <c r="K64" s="674"/>
      <c r="L64" s="675"/>
      <c r="M64" s="460"/>
      <c r="N64" s="460"/>
      <c r="O64" s="461"/>
      <c r="P64" s="674"/>
      <c r="Q64" s="675"/>
      <c r="R64" s="460"/>
      <c r="S64" s="460"/>
      <c r="T64" s="461"/>
      <c r="U64" s="676"/>
      <c r="V64" s="675"/>
      <c r="W64" s="460"/>
      <c r="X64" s="460"/>
      <c r="Y64" s="461"/>
      <c r="Z64" s="278" t="s">
        <v>356</v>
      </c>
      <c r="AA64" s="327" t="s">
        <v>362</v>
      </c>
    </row>
    <row r="65" spans="1:27" hidden="1">
      <c r="A65" s="108"/>
      <c r="B65" s="204" t="s">
        <v>67</v>
      </c>
      <c r="C65" s="177"/>
      <c r="D65" s="606"/>
      <c r="E65" s="670"/>
      <c r="F65" s="670"/>
      <c r="G65" s="670"/>
      <c r="H65" s="670"/>
      <c r="I65" s="670"/>
      <c r="J65" s="670"/>
      <c r="K65" s="670"/>
      <c r="L65" s="670"/>
      <c r="M65" s="670"/>
      <c r="N65" s="670"/>
      <c r="O65" s="670"/>
      <c r="P65" s="670"/>
      <c r="Q65" s="671"/>
      <c r="R65" s="671"/>
      <c r="S65" s="671"/>
      <c r="T65" s="670"/>
      <c r="U65" s="671"/>
      <c r="V65" s="672"/>
      <c r="W65" s="672"/>
      <c r="X65" s="672"/>
      <c r="Y65" s="673"/>
      <c r="Z65" s="279"/>
      <c r="AA65" s="327"/>
    </row>
    <row r="66" spans="1:27" ht="40.5" hidden="1">
      <c r="A66" s="108"/>
      <c r="B66" s="207" t="s">
        <v>220</v>
      </c>
      <c r="C66" s="178" t="s">
        <v>68</v>
      </c>
      <c r="D66" s="609" t="s">
        <v>281</v>
      </c>
      <c r="E66" s="461"/>
      <c r="F66" s="674"/>
      <c r="G66" s="675"/>
      <c r="H66" s="460"/>
      <c r="I66" s="460"/>
      <c r="J66" s="461"/>
      <c r="K66" s="677"/>
      <c r="L66" s="675"/>
      <c r="M66" s="460"/>
      <c r="N66" s="460"/>
      <c r="O66" s="461"/>
      <c r="P66" s="674"/>
      <c r="Q66" s="675"/>
      <c r="R66" s="460"/>
      <c r="S66" s="460"/>
      <c r="T66" s="461"/>
      <c r="U66" s="676"/>
      <c r="V66" s="675"/>
      <c r="W66" s="460"/>
      <c r="X66" s="460"/>
      <c r="Y66" s="461"/>
      <c r="Z66" s="278" t="s">
        <v>356</v>
      </c>
      <c r="AA66" s="327" t="s">
        <v>362</v>
      </c>
    </row>
    <row r="67" spans="1:27" ht="79.5" hidden="1" customHeight="1">
      <c r="A67" s="306"/>
      <c r="B67" s="307" t="s">
        <v>263</v>
      </c>
      <c r="C67" s="308" t="s">
        <v>66</v>
      </c>
      <c r="D67" s="610">
        <v>100</v>
      </c>
      <c r="E67" s="461"/>
      <c r="F67" s="678"/>
      <c r="G67" s="675"/>
      <c r="H67" s="460"/>
      <c r="I67" s="460"/>
      <c r="J67" s="461"/>
      <c r="K67" s="678"/>
      <c r="L67" s="675"/>
      <c r="M67" s="460"/>
      <c r="N67" s="460"/>
      <c r="O67" s="461"/>
      <c r="P67" s="678"/>
      <c r="Q67" s="675"/>
      <c r="R67" s="460"/>
      <c r="S67" s="460"/>
      <c r="T67" s="461"/>
      <c r="U67" s="675"/>
      <c r="V67" s="675"/>
      <c r="W67" s="460"/>
      <c r="X67" s="460"/>
      <c r="Y67" s="461"/>
      <c r="Z67" s="278" t="s">
        <v>356</v>
      </c>
      <c r="AA67" s="327" t="s">
        <v>362</v>
      </c>
    </row>
    <row r="68" spans="1:27" ht="6.75" customHeight="1">
      <c r="A68" s="309"/>
      <c r="B68" s="310"/>
      <c r="C68" s="311"/>
      <c r="D68" s="398"/>
      <c r="E68" s="386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6"/>
      <c r="R68" s="386"/>
      <c r="S68" s="386"/>
      <c r="T68" s="385"/>
      <c r="U68" s="386"/>
      <c r="V68" s="386"/>
      <c r="W68" s="386"/>
      <c r="X68" s="386"/>
      <c r="Y68" s="386"/>
      <c r="Z68" s="654"/>
      <c r="AA68" s="325"/>
    </row>
    <row r="69" spans="1:27">
      <c r="A69" s="110"/>
      <c r="B69" s="208" t="s">
        <v>69</v>
      </c>
      <c r="C69" s="179"/>
      <c r="D69" s="399"/>
      <c r="E69" s="471"/>
      <c r="F69" s="471"/>
      <c r="G69" s="471"/>
      <c r="H69" s="471"/>
      <c r="I69" s="471"/>
      <c r="J69" s="471"/>
      <c r="K69" s="472"/>
      <c r="L69" s="473"/>
      <c r="M69" s="473"/>
      <c r="N69" s="473"/>
      <c r="O69" s="473"/>
      <c r="P69" s="473"/>
      <c r="Q69" s="474"/>
      <c r="R69" s="471"/>
      <c r="S69" s="471"/>
      <c r="T69" s="472"/>
      <c r="U69" s="471"/>
      <c r="V69" s="471"/>
      <c r="W69" s="471"/>
      <c r="X69" s="471"/>
      <c r="Y69" s="471"/>
      <c r="Z69" s="655"/>
      <c r="AA69" s="328"/>
    </row>
    <row r="70" spans="1:27" ht="60.75">
      <c r="A70" s="111"/>
      <c r="B70" s="209" t="s">
        <v>303</v>
      </c>
      <c r="C70" s="175" t="s">
        <v>70</v>
      </c>
      <c r="D70" s="611">
        <v>35252</v>
      </c>
      <c r="E70" s="440">
        <f t="shared" ref="E70:E127" si="9">SUM(G70,L70,Q70,V70)</f>
        <v>114</v>
      </c>
      <c r="F70" s="475">
        <f t="shared" ref="F70:Y70" si="10">SUM(F106+F94+F85+F84+F71)</f>
        <v>50</v>
      </c>
      <c r="G70" s="475">
        <f t="shared" si="10"/>
        <v>13</v>
      </c>
      <c r="H70" s="475">
        <f t="shared" si="10"/>
        <v>2</v>
      </c>
      <c r="I70" s="475">
        <f t="shared" si="10"/>
        <v>1</v>
      </c>
      <c r="J70" s="475">
        <f t="shared" si="10"/>
        <v>10</v>
      </c>
      <c r="K70" s="475">
        <f t="shared" si="10"/>
        <v>70</v>
      </c>
      <c r="L70" s="475">
        <f t="shared" si="10"/>
        <v>101</v>
      </c>
      <c r="M70" s="475">
        <f t="shared" si="10"/>
        <v>101</v>
      </c>
      <c r="N70" s="475">
        <f t="shared" si="10"/>
        <v>0</v>
      </c>
      <c r="O70" s="475">
        <f t="shared" si="10"/>
        <v>0</v>
      </c>
      <c r="P70" s="475">
        <f t="shared" si="10"/>
        <v>80</v>
      </c>
      <c r="Q70" s="475">
        <f t="shared" si="10"/>
        <v>0</v>
      </c>
      <c r="R70" s="475">
        <f t="shared" si="10"/>
        <v>0</v>
      </c>
      <c r="S70" s="475">
        <f t="shared" si="10"/>
        <v>0</v>
      </c>
      <c r="T70" s="475">
        <f t="shared" si="10"/>
        <v>0</v>
      </c>
      <c r="U70" s="475">
        <f t="shared" si="10"/>
        <v>70</v>
      </c>
      <c r="V70" s="475">
        <f t="shared" si="10"/>
        <v>0</v>
      </c>
      <c r="W70" s="475">
        <f t="shared" si="10"/>
        <v>0</v>
      </c>
      <c r="X70" s="475">
        <f t="shared" si="10"/>
        <v>0</v>
      </c>
      <c r="Y70" s="475">
        <f t="shared" si="10"/>
        <v>0</v>
      </c>
      <c r="Z70" s="160"/>
      <c r="AA70" s="329" t="s">
        <v>462</v>
      </c>
    </row>
    <row r="71" spans="1:27" hidden="1">
      <c r="A71" s="112"/>
      <c r="B71" s="210" t="s">
        <v>71</v>
      </c>
      <c r="C71" s="180" t="s">
        <v>72</v>
      </c>
      <c r="D71" s="400">
        <v>25949</v>
      </c>
      <c r="E71" s="461"/>
      <c r="F71" s="476"/>
      <c r="G71" s="476"/>
      <c r="H71" s="476"/>
      <c r="I71" s="476"/>
      <c r="J71" s="476"/>
      <c r="K71" s="476"/>
      <c r="L71" s="476"/>
      <c r="M71" s="476"/>
      <c r="N71" s="476"/>
      <c r="O71" s="476"/>
      <c r="P71" s="476"/>
      <c r="Q71" s="476"/>
      <c r="R71" s="476"/>
      <c r="S71" s="476"/>
      <c r="T71" s="476"/>
      <c r="U71" s="476"/>
      <c r="V71" s="476"/>
      <c r="W71" s="476"/>
      <c r="X71" s="476"/>
      <c r="Y71" s="476"/>
      <c r="Z71" s="160" t="s">
        <v>468</v>
      </c>
      <c r="AA71" s="330" t="s">
        <v>463</v>
      </c>
    </row>
    <row r="72" spans="1:27" hidden="1">
      <c r="A72" s="113"/>
      <c r="B72" s="211" t="s">
        <v>73</v>
      </c>
      <c r="C72" s="176" t="s">
        <v>72</v>
      </c>
      <c r="D72" s="401">
        <v>10349</v>
      </c>
      <c r="E72" s="461"/>
      <c r="F72" s="477"/>
      <c r="G72" s="477"/>
      <c r="H72" s="477"/>
      <c r="I72" s="477"/>
      <c r="J72" s="477"/>
      <c r="K72" s="477"/>
      <c r="L72" s="477"/>
      <c r="M72" s="477"/>
      <c r="N72" s="477"/>
      <c r="O72" s="477"/>
      <c r="P72" s="477"/>
      <c r="Q72" s="477"/>
      <c r="R72" s="477"/>
      <c r="S72" s="477"/>
      <c r="T72" s="477"/>
      <c r="U72" s="477"/>
      <c r="V72" s="477"/>
      <c r="W72" s="477"/>
      <c r="X72" s="477"/>
      <c r="Y72" s="477"/>
      <c r="Z72" s="160" t="s">
        <v>297</v>
      </c>
      <c r="AA72" s="330" t="s">
        <v>464</v>
      </c>
    </row>
    <row r="73" spans="1:27" hidden="1">
      <c r="A73" s="114"/>
      <c r="B73" s="212" t="s">
        <v>74</v>
      </c>
      <c r="C73" s="181" t="s">
        <v>72</v>
      </c>
      <c r="D73" s="402">
        <v>4930</v>
      </c>
      <c r="E73" s="461"/>
      <c r="F73" s="478"/>
      <c r="G73" s="478"/>
      <c r="H73" s="478"/>
      <c r="I73" s="478"/>
      <c r="J73" s="478"/>
      <c r="K73" s="478"/>
      <c r="L73" s="478"/>
      <c r="M73" s="478"/>
      <c r="N73" s="478"/>
      <c r="O73" s="478"/>
      <c r="P73" s="478"/>
      <c r="Q73" s="478"/>
      <c r="R73" s="478"/>
      <c r="S73" s="478"/>
      <c r="T73" s="478"/>
      <c r="U73" s="478"/>
      <c r="V73" s="478"/>
      <c r="W73" s="478"/>
      <c r="X73" s="478"/>
      <c r="Y73" s="478"/>
      <c r="Z73" s="160" t="s">
        <v>297</v>
      </c>
      <c r="AA73" s="330" t="s">
        <v>374</v>
      </c>
    </row>
    <row r="74" spans="1:27" hidden="1">
      <c r="A74" s="113"/>
      <c r="B74" s="213" t="s">
        <v>264</v>
      </c>
      <c r="C74" s="182" t="s">
        <v>72</v>
      </c>
      <c r="D74" s="403">
        <v>1120</v>
      </c>
      <c r="E74" s="461"/>
      <c r="F74" s="479"/>
      <c r="G74" s="449"/>
      <c r="H74" s="479"/>
      <c r="I74" s="479"/>
      <c r="J74" s="479"/>
      <c r="K74" s="480"/>
      <c r="L74" s="449"/>
      <c r="M74" s="479"/>
      <c r="N74" s="479"/>
      <c r="O74" s="480"/>
      <c r="P74" s="481"/>
      <c r="Q74" s="449"/>
      <c r="R74" s="479"/>
      <c r="S74" s="479"/>
      <c r="T74" s="479"/>
      <c r="U74" s="479"/>
      <c r="V74" s="449"/>
      <c r="W74" s="479"/>
      <c r="X74" s="479"/>
      <c r="Y74" s="479"/>
      <c r="Z74" s="160" t="s">
        <v>297</v>
      </c>
      <c r="AA74" s="330"/>
    </row>
    <row r="75" spans="1:27" hidden="1">
      <c r="A75" s="113"/>
      <c r="B75" s="213" t="s">
        <v>265</v>
      </c>
      <c r="C75" s="182" t="s">
        <v>72</v>
      </c>
      <c r="D75" s="404">
        <v>3030</v>
      </c>
      <c r="E75" s="461"/>
      <c r="F75" s="482"/>
      <c r="G75" s="449"/>
      <c r="H75" s="479"/>
      <c r="I75" s="479"/>
      <c r="J75" s="479"/>
      <c r="K75" s="483"/>
      <c r="L75" s="449"/>
      <c r="M75" s="479"/>
      <c r="N75" s="479"/>
      <c r="O75" s="480"/>
      <c r="P75" s="484"/>
      <c r="Q75" s="449"/>
      <c r="R75" s="479"/>
      <c r="S75" s="479"/>
      <c r="T75" s="479"/>
      <c r="U75" s="482"/>
      <c r="V75" s="449"/>
      <c r="W75" s="479"/>
      <c r="X75" s="479"/>
      <c r="Y75" s="479"/>
      <c r="Z75" s="160" t="s">
        <v>297</v>
      </c>
      <c r="AA75" s="332"/>
    </row>
    <row r="76" spans="1:27" hidden="1">
      <c r="A76" s="113"/>
      <c r="B76" s="213" t="s">
        <v>266</v>
      </c>
      <c r="C76" s="182" t="s">
        <v>72</v>
      </c>
      <c r="D76" s="405">
        <v>20</v>
      </c>
      <c r="E76" s="461"/>
      <c r="F76" s="485"/>
      <c r="G76" s="449"/>
      <c r="H76" s="479"/>
      <c r="I76" s="479"/>
      <c r="J76" s="479"/>
      <c r="K76" s="486"/>
      <c r="L76" s="449"/>
      <c r="M76" s="479"/>
      <c r="N76" s="479"/>
      <c r="O76" s="480"/>
      <c r="P76" s="487"/>
      <c r="Q76" s="449"/>
      <c r="R76" s="479"/>
      <c r="S76" s="479"/>
      <c r="T76" s="479"/>
      <c r="U76" s="485"/>
      <c r="V76" s="449"/>
      <c r="W76" s="479"/>
      <c r="X76" s="479"/>
      <c r="Y76" s="479"/>
      <c r="Z76" s="160" t="s">
        <v>297</v>
      </c>
      <c r="AA76" s="330"/>
    </row>
    <row r="77" spans="1:27" hidden="1">
      <c r="A77" s="113"/>
      <c r="B77" s="213" t="s">
        <v>267</v>
      </c>
      <c r="C77" s="182" t="s">
        <v>72</v>
      </c>
      <c r="D77" s="406">
        <v>760</v>
      </c>
      <c r="E77" s="461"/>
      <c r="F77" s="485"/>
      <c r="G77" s="449"/>
      <c r="H77" s="479"/>
      <c r="I77" s="479"/>
      <c r="J77" s="479"/>
      <c r="K77" s="486"/>
      <c r="L77" s="449"/>
      <c r="M77" s="479"/>
      <c r="N77" s="479"/>
      <c r="O77" s="480"/>
      <c r="P77" s="487"/>
      <c r="Q77" s="449"/>
      <c r="R77" s="479"/>
      <c r="S77" s="479"/>
      <c r="T77" s="479"/>
      <c r="U77" s="485"/>
      <c r="V77" s="449"/>
      <c r="W77" s="479"/>
      <c r="X77" s="479"/>
      <c r="Y77" s="479"/>
      <c r="Z77" s="160" t="s">
        <v>297</v>
      </c>
      <c r="AA77" s="330"/>
    </row>
    <row r="78" spans="1:27" ht="40.5" hidden="1">
      <c r="A78" s="114"/>
      <c r="B78" s="212" t="s">
        <v>75</v>
      </c>
      <c r="C78" s="181" t="s">
        <v>72</v>
      </c>
      <c r="D78" s="612">
        <v>5419</v>
      </c>
      <c r="E78" s="461"/>
      <c r="F78" s="488"/>
      <c r="G78" s="488"/>
      <c r="H78" s="488"/>
      <c r="I78" s="488"/>
      <c r="J78" s="488"/>
      <c r="K78" s="488"/>
      <c r="L78" s="488"/>
      <c r="M78" s="488"/>
      <c r="N78" s="488"/>
      <c r="O78" s="488"/>
      <c r="P78" s="488"/>
      <c r="Q78" s="488"/>
      <c r="R78" s="488"/>
      <c r="S78" s="488"/>
      <c r="T78" s="488"/>
      <c r="U78" s="488"/>
      <c r="V78" s="488"/>
      <c r="W78" s="488"/>
      <c r="X78" s="488"/>
      <c r="Y78" s="488"/>
      <c r="Z78" s="160" t="s">
        <v>297</v>
      </c>
      <c r="AA78" s="329" t="s">
        <v>375</v>
      </c>
    </row>
    <row r="79" spans="1:27" hidden="1">
      <c r="A79" s="113"/>
      <c r="B79" s="213" t="s">
        <v>264</v>
      </c>
      <c r="C79" s="182" t="s">
        <v>72</v>
      </c>
      <c r="D79" s="403">
        <v>2444</v>
      </c>
      <c r="E79" s="461"/>
      <c r="F79" s="479"/>
      <c r="G79" s="449"/>
      <c r="H79" s="479"/>
      <c r="I79" s="479"/>
      <c r="J79" s="479"/>
      <c r="K79" s="480"/>
      <c r="L79" s="449"/>
      <c r="M79" s="479"/>
      <c r="N79" s="479"/>
      <c r="O79" s="480"/>
      <c r="P79" s="481"/>
      <c r="Q79" s="449"/>
      <c r="R79" s="479"/>
      <c r="S79" s="479"/>
      <c r="T79" s="479"/>
      <c r="U79" s="479"/>
      <c r="V79" s="449"/>
      <c r="W79" s="479"/>
      <c r="X79" s="479"/>
      <c r="Y79" s="479"/>
      <c r="Z79" s="160" t="s">
        <v>297</v>
      </c>
      <c r="AA79" s="330"/>
    </row>
    <row r="80" spans="1:27" hidden="1">
      <c r="A80" s="113"/>
      <c r="B80" s="213" t="s">
        <v>265</v>
      </c>
      <c r="C80" s="182" t="s">
        <v>72</v>
      </c>
      <c r="D80" s="403">
        <v>1520</v>
      </c>
      <c r="E80" s="461"/>
      <c r="F80" s="479"/>
      <c r="G80" s="449"/>
      <c r="H80" s="479"/>
      <c r="I80" s="479"/>
      <c r="J80" s="479"/>
      <c r="K80" s="480"/>
      <c r="L80" s="449"/>
      <c r="M80" s="479"/>
      <c r="N80" s="479"/>
      <c r="O80" s="480"/>
      <c r="P80" s="481"/>
      <c r="Q80" s="449"/>
      <c r="R80" s="479"/>
      <c r="S80" s="479"/>
      <c r="T80" s="479"/>
      <c r="U80" s="479"/>
      <c r="V80" s="449"/>
      <c r="W80" s="479"/>
      <c r="X80" s="479"/>
      <c r="Y80" s="479"/>
      <c r="Z80" s="160" t="s">
        <v>297</v>
      </c>
      <c r="AA80" s="330"/>
    </row>
    <row r="81" spans="1:27" hidden="1">
      <c r="A81" s="113"/>
      <c r="B81" s="213" t="s">
        <v>266</v>
      </c>
      <c r="C81" s="182" t="s">
        <v>72</v>
      </c>
      <c r="D81" s="407">
        <v>30</v>
      </c>
      <c r="E81" s="461"/>
      <c r="F81" s="485"/>
      <c r="G81" s="449"/>
      <c r="H81" s="479"/>
      <c r="I81" s="479"/>
      <c r="J81" s="479"/>
      <c r="K81" s="486"/>
      <c r="L81" s="449"/>
      <c r="M81" s="479"/>
      <c r="N81" s="479"/>
      <c r="O81" s="480"/>
      <c r="P81" s="487"/>
      <c r="Q81" s="449"/>
      <c r="R81" s="479"/>
      <c r="S81" s="479"/>
      <c r="T81" s="479"/>
      <c r="U81" s="485"/>
      <c r="V81" s="449"/>
      <c r="W81" s="479"/>
      <c r="X81" s="479"/>
      <c r="Y81" s="479"/>
      <c r="Z81" s="160" t="s">
        <v>297</v>
      </c>
      <c r="AA81" s="330"/>
    </row>
    <row r="82" spans="1:27" hidden="1">
      <c r="A82" s="113"/>
      <c r="B82" s="213" t="s">
        <v>267</v>
      </c>
      <c r="C82" s="182" t="s">
        <v>72</v>
      </c>
      <c r="D82" s="403">
        <v>1425</v>
      </c>
      <c r="E82" s="461"/>
      <c r="F82" s="479"/>
      <c r="G82" s="449"/>
      <c r="H82" s="479"/>
      <c r="I82" s="479"/>
      <c r="J82" s="479"/>
      <c r="K82" s="480"/>
      <c r="L82" s="449"/>
      <c r="M82" s="479"/>
      <c r="N82" s="479"/>
      <c r="O82" s="480"/>
      <c r="P82" s="481"/>
      <c r="Q82" s="449"/>
      <c r="R82" s="479"/>
      <c r="S82" s="479"/>
      <c r="T82" s="479"/>
      <c r="U82" s="479"/>
      <c r="V82" s="449"/>
      <c r="W82" s="479"/>
      <c r="X82" s="479"/>
      <c r="Y82" s="479"/>
      <c r="Z82" s="160" t="s">
        <v>297</v>
      </c>
      <c r="AA82" s="330"/>
    </row>
    <row r="83" spans="1:27" hidden="1">
      <c r="A83" s="113"/>
      <c r="B83" s="211" t="s">
        <v>76</v>
      </c>
      <c r="C83" s="176" t="s">
        <v>72</v>
      </c>
      <c r="D83" s="403">
        <v>15600</v>
      </c>
      <c r="E83" s="461"/>
      <c r="F83" s="479"/>
      <c r="G83" s="449"/>
      <c r="H83" s="479"/>
      <c r="I83" s="479"/>
      <c r="J83" s="479"/>
      <c r="K83" s="480"/>
      <c r="L83" s="449"/>
      <c r="M83" s="479"/>
      <c r="N83" s="479"/>
      <c r="O83" s="480"/>
      <c r="P83" s="481"/>
      <c r="Q83" s="449"/>
      <c r="R83" s="479"/>
      <c r="S83" s="479"/>
      <c r="T83" s="479"/>
      <c r="U83" s="479"/>
      <c r="V83" s="449"/>
      <c r="W83" s="479"/>
      <c r="X83" s="479"/>
      <c r="Y83" s="479"/>
      <c r="Z83" s="161" t="s">
        <v>283</v>
      </c>
      <c r="AA83" s="331"/>
    </row>
    <row r="84" spans="1:27" ht="40.5" hidden="1">
      <c r="A84" s="133"/>
      <c r="B84" s="349" t="s">
        <v>359</v>
      </c>
      <c r="C84" s="197" t="s">
        <v>77</v>
      </c>
      <c r="D84" s="404">
        <v>1575</v>
      </c>
      <c r="E84" s="461"/>
      <c r="F84" s="482"/>
      <c r="G84" s="449"/>
      <c r="H84" s="482"/>
      <c r="I84" s="482"/>
      <c r="J84" s="482"/>
      <c r="K84" s="483"/>
      <c r="L84" s="449"/>
      <c r="M84" s="482"/>
      <c r="N84" s="482"/>
      <c r="O84" s="482"/>
      <c r="P84" s="483"/>
      <c r="Q84" s="449"/>
      <c r="R84" s="482"/>
      <c r="S84" s="482"/>
      <c r="T84" s="482"/>
      <c r="U84" s="482"/>
      <c r="V84" s="449"/>
      <c r="W84" s="482"/>
      <c r="X84" s="482"/>
      <c r="Y84" s="482"/>
      <c r="Z84" s="350" t="s">
        <v>299</v>
      </c>
      <c r="AA84" s="351"/>
    </row>
    <row r="85" spans="1:27" hidden="1">
      <c r="A85" s="113"/>
      <c r="B85" s="211" t="s">
        <v>78</v>
      </c>
      <c r="C85" s="176" t="s">
        <v>79</v>
      </c>
      <c r="D85" s="613">
        <v>7234</v>
      </c>
      <c r="E85" s="461"/>
      <c r="F85" s="489"/>
      <c r="G85" s="489"/>
      <c r="H85" s="489"/>
      <c r="I85" s="489"/>
      <c r="J85" s="489"/>
      <c r="K85" s="489"/>
      <c r="L85" s="489"/>
      <c r="M85" s="489"/>
      <c r="N85" s="489"/>
      <c r="O85" s="489"/>
      <c r="P85" s="489"/>
      <c r="Q85" s="489"/>
      <c r="R85" s="489"/>
      <c r="S85" s="489"/>
      <c r="T85" s="489"/>
      <c r="U85" s="489"/>
      <c r="V85" s="489"/>
      <c r="W85" s="489"/>
      <c r="X85" s="489"/>
      <c r="Y85" s="489"/>
      <c r="Z85" s="312" t="s">
        <v>469</v>
      </c>
      <c r="AA85" s="332" t="s">
        <v>376</v>
      </c>
    </row>
    <row r="86" spans="1:27" ht="40.5" hidden="1">
      <c r="A86" s="113"/>
      <c r="B86" s="211" t="s">
        <v>80</v>
      </c>
      <c r="C86" s="176" t="s">
        <v>79</v>
      </c>
      <c r="D86" s="614">
        <v>4790</v>
      </c>
      <c r="E86" s="461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160" t="s">
        <v>469</v>
      </c>
      <c r="AA86" s="333" t="s">
        <v>377</v>
      </c>
    </row>
    <row r="87" spans="1:27" hidden="1">
      <c r="A87" s="116"/>
      <c r="B87" s="215" t="s">
        <v>81</v>
      </c>
      <c r="C87" s="184" t="s">
        <v>79</v>
      </c>
      <c r="D87" s="408">
        <v>2700</v>
      </c>
      <c r="E87" s="461"/>
      <c r="F87" s="491"/>
      <c r="G87" s="491"/>
      <c r="H87" s="491"/>
      <c r="I87" s="491"/>
      <c r="J87" s="491"/>
      <c r="K87" s="491"/>
      <c r="L87" s="491"/>
      <c r="M87" s="491"/>
      <c r="N87" s="491"/>
      <c r="O87" s="491"/>
      <c r="P87" s="491"/>
      <c r="Q87" s="491"/>
      <c r="R87" s="491"/>
      <c r="S87" s="491"/>
      <c r="T87" s="491"/>
      <c r="U87" s="491"/>
      <c r="V87" s="491"/>
      <c r="W87" s="491"/>
      <c r="X87" s="491"/>
      <c r="Y87" s="491"/>
      <c r="Z87" s="160" t="s">
        <v>302</v>
      </c>
      <c r="AA87" s="330" t="s">
        <v>378</v>
      </c>
    </row>
    <row r="88" spans="1:27" hidden="1">
      <c r="A88" s="113"/>
      <c r="B88" s="213" t="s">
        <v>264</v>
      </c>
      <c r="C88" s="182" t="s">
        <v>79</v>
      </c>
      <c r="D88" s="409">
        <v>800</v>
      </c>
      <c r="E88" s="461"/>
      <c r="F88" s="492"/>
      <c r="G88" s="449"/>
      <c r="H88" s="482"/>
      <c r="I88" s="482"/>
      <c r="J88" s="482"/>
      <c r="K88" s="493"/>
      <c r="L88" s="449"/>
      <c r="M88" s="482"/>
      <c r="N88" s="482"/>
      <c r="O88" s="483"/>
      <c r="P88" s="494"/>
      <c r="Q88" s="449"/>
      <c r="R88" s="482"/>
      <c r="S88" s="482"/>
      <c r="T88" s="482"/>
      <c r="U88" s="492"/>
      <c r="V88" s="449"/>
      <c r="W88" s="482"/>
      <c r="X88" s="482"/>
      <c r="Y88" s="482"/>
      <c r="Z88" s="312" t="s">
        <v>302</v>
      </c>
      <c r="AA88" s="332"/>
    </row>
    <row r="89" spans="1:27" hidden="1">
      <c r="A89" s="113"/>
      <c r="B89" s="213" t="s">
        <v>268</v>
      </c>
      <c r="C89" s="182" t="s">
        <v>79</v>
      </c>
      <c r="D89" s="404">
        <v>1900</v>
      </c>
      <c r="E89" s="461"/>
      <c r="F89" s="482"/>
      <c r="G89" s="449"/>
      <c r="H89" s="482"/>
      <c r="I89" s="482"/>
      <c r="J89" s="482"/>
      <c r="K89" s="483"/>
      <c r="L89" s="449"/>
      <c r="M89" s="482"/>
      <c r="N89" s="482"/>
      <c r="O89" s="483"/>
      <c r="P89" s="484"/>
      <c r="Q89" s="449"/>
      <c r="R89" s="482"/>
      <c r="S89" s="482"/>
      <c r="T89" s="482"/>
      <c r="U89" s="482"/>
      <c r="V89" s="449"/>
      <c r="W89" s="482"/>
      <c r="X89" s="482"/>
      <c r="Y89" s="482"/>
      <c r="Z89" s="312" t="s">
        <v>302</v>
      </c>
      <c r="AA89" s="332"/>
    </row>
    <row r="90" spans="1:27" hidden="1">
      <c r="A90" s="116"/>
      <c r="B90" s="215" t="s">
        <v>82</v>
      </c>
      <c r="C90" s="184" t="s">
        <v>79</v>
      </c>
      <c r="D90" s="408">
        <v>2090</v>
      </c>
      <c r="E90" s="461"/>
      <c r="F90" s="491"/>
      <c r="G90" s="491"/>
      <c r="H90" s="491"/>
      <c r="I90" s="491"/>
      <c r="J90" s="491"/>
      <c r="K90" s="491"/>
      <c r="L90" s="491"/>
      <c r="M90" s="491"/>
      <c r="N90" s="491"/>
      <c r="O90" s="491"/>
      <c r="P90" s="491"/>
      <c r="Q90" s="491"/>
      <c r="R90" s="491"/>
      <c r="S90" s="491"/>
      <c r="T90" s="491"/>
      <c r="U90" s="491"/>
      <c r="V90" s="491"/>
      <c r="W90" s="491"/>
      <c r="X90" s="491"/>
      <c r="Y90" s="491"/>
      <c r="Z90" s="160" t="s">
        <v>302</v>
      </c>
      <c r="AA90" s="330" t="s">
        <v>379</v>
      </c>
    </row>
    <row r="91" spans="1:27" hidden="1">
      <c r="A91" s="113"/>
      <c r="B91" s="213" t="s">
        <v>264</v>
      </c>
      <c r="C91" s="182" t="s">
        <v>79</v>
      </c>
      <c r="D91" s="407">
        <v>190</v>
      </c>
      <c r="E91" s="461"/>
      <c r="F91" s="485"/>
      <c r="G91" s="449"/>
      <c r="H91" s="482"/>
      <c r="I91" s="482"/>
      <c r="J91" s="482"/>
      <c r="K91" s="486"/>
      <c r="L91" s="449"/>
      <c r="M91" s="482"/>
      <c r="N91" s="482"/>
      <c r="O91" s="483"/>
      <c r="P91" s="487"/>
      <c r="Q91" s="449"/>
      <c r="R91" s="482"/>
      <c r="S91" s="482"/>
      <c r="T91" s="482"/>
      <c r="U91" s="485"/>
      <c r="V91" s="449"/>
      <c r="W91" s="482"/>
      <c r="X91" s="482"/>
      <c r="Y91" s="482"/>
      <c r="Z91" s="160" t="s">
        <v>302</v>
      </c>
      <c r="AA91" s="330"/>
    </row>
    <row r="92" spans="1:27" hidden="1">
      <c r="A92" s="134"/>
      <c r="B92" s="216" t="s">
        <v>268</v>
      </c>
      <c r="C92" s="185" t="s">
        <v>79</v>
      </c>
      <c r="D92" s="615">
        <v>1900</v>
      </c>
      <c r="E92" s="461"/>
      <c r="F92" s="495"/>
      <c r="G92" s="449"/>
      <c r="H92" s="482"/>
      <c r="I92" s="482"/>
      <c r="J92" s="482"/>
      <c r="K92" s="496"/>
      <c r="L92" s="449"/>
      <c r="M92" s="482"/>
      <c r="N92" s="482"/>
      <c r="O92" s="483"/>
      <c r="P92" s="497"/>
      <c r="Q92" s="449"/>
      <c r="R92" s="482"/>
      <c r="S92" s="482"/>
      <c r="T92" s="482"/>
      <c r="U92" s="495"/>
      <c r="V92" s="449"/>
      <c r="W92" s="482"/>
      <c r="X92" s="482"/>
      <c r="Y92" s="482"/>
      <c r="Z92" s="160" t="s">
        <v>302</v>
      </c>
      <c r="AA92" s="330"/>
    </row>
    <row r="93" spans="1:27" hidden="1">
      <c r="A93" s="113"/>
      <c r="B93" s="211" t="s">
        <v>83</v>
      </c>
      <c r="C93" s="176" t="s">
        <v>79</v>
      </c>
      <c r="D93" s="403">
        <v>2444</v>
      </c>
      <c r="E93" s="461"/>
      <c r="F93" s="479"/>
      <c r="G93" s="449"/>
      <c r="H93" s="479"/>
      <c r="I93" s="479"/>
      <c r="J93" s="479"/>
      <c r="K93" s="480"/>
      <c r="L93" s="449"/>
      <c r="M93" s="479"/>
      <c r="N93" s="479"/>
      <c r="O93" s="479"/>
      <c r="P93" s="481"/>
      <c r="Q93" s="449"/>
      <c r="R93" s="479"/>
      <c r="S93" s="479"/>
      <c r="T93" s="479"/>
      <c r="U93" s="479"/>
      <c r="V93" s="449"/>
      <c r="W93" s="479"/>
      <c r="X93" s="479"/>
      <c r="Y93" s="479"/>
      <c r="Z93" s="161" t="s">
        <v>283</v>
      </c>
      <c r="AA93" s="331"/>
    </row>
    <row r="94" spans="1:27" hidden="1">
      <c r="A94" s="117"/>
      <c r="B94" s="217" t="s">
        <v>84</v>
      </c>
      <c r="C94" s="186" t="s">
        <v>85</v>
      </c>
      <c r="D94" s="410">
        <v>224</v>
      </c>
      <c r="E94" s="461"/>
      <c r="F94" s="476"/>
      <c r="G94" s="476"/>
      <c r="H94" s="476"/>
      <c r="I94" s="476"/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476"/>
      <c r="V94" s="476"/>
      <c r="W94" s="476"/>
      <c r="X94" s="476"/>
      <c r="Y94" s="476"/>
      <c r="Z94" s="160" t="s">
        <v>297</v>
      </c>
      <c r="AA94" s="330" t="s">
        <v>380</v>
      </c>
    </row>
    <row r="95" spans="1:27" hidden="1">
      <c r="A95" s="118"/>
      <c r="B95" s="218" t="s">
        <v>86</v>
      </c>
      <c r="C95" s="187" t="s">
        <v>85</v>
      </c>
      <c r="D95" s="407">
        <v>224</v>
      </c>
      <c r="E95" s="461"/>
      <c r="F95" s="477"/>
      <c r="G95" s="477"/>
      <c r="H95" s="477"/>
      <c r="I95" s="477"/>
      <c r="J95" s="477"/>
      <c r="K95" s="477"/>
      <c r="L95" s="477"/>
      <c r="M95" s="477"/>
      <c r="N95" s="477"/>
      <c r="O95" s="477"/>
      <c r="P95" s="477"/>
      <c r="Q95" s="477"/>
      <c r="R95" s="477"/>
      <c r="S95" s="477"/>
      <c r="T95" s="477"/>
      <c r="U95" s="477"/>
      <c r="V95" s="477"/>
      <c r="W95" s="477"/>
      <c r="X95" s="477"/>
      <c r="Y95" s="477"/>
      <c r="Z95" s="160" t="s">
        <v>297</v>
      </c>
      <c r="AA95" s="330" t="s">
        <v>381</v>
      </c>
    </row>
    <row r="96" spans="1:27" ht="40.5" hidden="1">
      <c r="A96" s="132"/>
      <c r="B96" s="212" t="s">
        <v>87</v>
      </c>
      <c r="C96" s="181" t="s">
        <v>88</v>
      </c>
      <c r="D96" s="412">
        <v>9</v>
      </c>
      <c r="E96" s="461"/>
      <c r="F96" s="498"/>
      <c r="G96" s="498"/>
      <c r="H96" s="498"/>
      <c r="I96" s="498"/>
      <c r="J96" s="498"/>
      <c r="K96" s="498"/>
      <c r="L96" s="498"/>
      <c r="M96" s="498"/>
      <c r="N96" s="498"/>
      <c r="O96" s="498"/>
      <c r="P96" s="498"/>
      <c r="Q96" s="498"/>
      <c r="R96" s="498"/>
      <c r="S96" s="498"/>
      <c r="T96" s="498"/>
      <c r="U96" s="498"/>
      <c r="V96" s="498"/>
      <c r="W96" s="498"/>
      <c r="X96" s="498"/>
      <c r="Y96" s="498"/>
      <c r="Z96" s="160" t="s">
        <v>297</v>
      </c>
      <c r="AA96" s="334" t="s">
        <v>382</v>
      </c>
    </row>
    <row r="97" spans="1:27" hidden="1">
      <c r="A97" s="115"/>
      <c r="B97" s="214" t="s">
        <v>298</v>
      </c>
      <c r="C97" s="183" t="s">
        <v>88</v>
      </c>
      <c r="D97" s="407">
        <v>9</v>
      </c>
      <c r="E97" s="461"/>
      <c r="F97" s="485"/>
      <c r="G97" s="449"/>
      <c r="H97" s="479"/>
      <c r="I97" s="479"/>
      <c r="J97" s="479"/>
      <c r="K97" s="486"/>
      <c r="L97" s="449"/>
      <c r="M97" s="479"/>
      <c r="N97" s="479"/>
      <c r="O97" s="479"/>
      <c r="P97" s="486"/>
      <c r="Q97" s="449"/>
      <c r="R97" s="479"/>
      <c r="S97" s="479"/>
      <c r="T97" s="479"/>
      <c r="U97" s="485"/>
      <c r="V97" s="449"/>
      <c r="W97" s="479"/>
      <c r="X97" s="479"/>
      <c r="Y97" s="479"/>
      <c r="Z97" s="160" t="s">
        <v>297</v>
      </c>
      <c r="AA97" s="330"/>
    </row>
    <row r="98" spans="1:27" hidden="1">
      <c r="A98" s="116"/>
      <c r="B98" s="219" t="s">
        <v>89</v>
      </c>
      <c r="C98" s="181" t="s">
        <v>90</v>
      </c>
      <c r="D98" s="411">
        <v>55</v>
      </c>
      <c r="E98" s="461"/>
      <c r="F98" s="499"/>
      <c r="G98" s="499"/>
      <c r="H98" s="499"/>
      <c r="I98" s="499"/>
      <c r="J98" s="499"/>
      <c r="K98" s="499"/>
      <c r="L98" s="499"/>
      <c r="M98" s="499"/>
      <c r="N98" s="499"/>
      <c r="O98" s="499"/>
      <c r="P98" s="499"/>
      <c r="Q98" s="499"/>
      <c r="R98" s="499"/>
      <c r="S98" s="499"/>
      <c r="T98" s="499"/>
      <c r="U98" s="499"/>
      <c r="V98" s="499"/>
      <c r="W98" s="499"/>
      <c r="X98" s="499"/>
      <c r="Y98" s="499"/>
      <c r="Z98" s="160" t="s">
        <v>297</v>
      </c>
      <c r="AA98" s="330" t="s">
        <v>383</v>
      </c>
    </row>
    <row r="99" spans="1:27" hidden="1">
      <c r="A99" s="115"/>
      <c r="B99" s="214" t="s">
        <v>91</v>
      </c>
      <c r="C99" s="183" t="s">
        <v>90</v>
      </c>
      <c r="D99" s="407">
        <v>55</v>
      </c>
      <c r="E99" s="461"/>
      <c r="F99" s="477"/>
      <c r="G99" s="477"/>
      <c r="H99" s="477"/>
      <c r="I99" s="477"/>
      <c r="J99" s="477"/>
      <c r="K99" s="477"/>
      <c r="L99" s="477"/>
      <c r="M99" s="477"/>
      <c r="N99" s="477"/>
      <c r="O99" s="477"/>
      <c r="P99" s="477"/>
      <c r="Q99" s="477"/>
      <c r="R99" s="477"/>
      <c r="S99" s="477"/>
      <c r="T99" s="477"/>
      <c r="U99" s="477"/>
      <c r="V99" s="477"/>
      <c r="W99" s="477"/>
      <c r="X99" s="477"/>
      <c r="Y99" s="477"/>
      <c r="Z99" s="160" t="s">
        <v>297</v>
      </c>
      <c r="AA99" s="330" t="s">
        <v>384</v>
      </c>
    </row>
    <row r="100" spans="1:27" hidden="1">
      <c r="A100" s="119"/>
      <c r="B100" s="220" t="s">
        <v>264</v>
      </c>
      <c r="C100" s="188" t="s">
        <v>90</v>
      </c>
      <c r="D100" s="407">
        <v>5</v>
      </c>
      <c r="E100" s="461"/>
      <c r="F100" s="485"/>
      <c r="G100" s="449"/>
      <c r="H100" s="479"/>
      <c r="I100" s="479"/>
      <c r="J100" s="479"/>
      <c r="K100" s="486"/>
      <c r="L100" s="449"/>
      <c r="M100" s="479"/>
      <c r="N100" s="479"/>
      <c r="O100" s="480"/>
      <c r="P100" s="487"/>
      <c r="Q100" s="449"/>
      <c r="R100" s="479"/>
      <c r="S100" s="479"/>
      <c r="T100" s="479"/>
      <c r="U100" s="485"/>
      <c r="V100" s="449"/>
      <c r="W100" s="479"/>
      <c r="X100" s="479"/>
      <c r="Y100" s="479"/>
      <c r="Z100" s="160" t="s">
        <v>297</v>
      </c>
      <c r="AA100" s="330"/>
    </row>
    <row r="101" spans="1:27" hidden="1">
      <c r="A101" s="119"/>
      <c r="B101" s="220" t="s">
        <v>265</v>
      </c>
      <c r="C101" s="188" t="s">
        <v>90</v>
      </c>
      <c r="D101" s="407">
        <v>50</v>
      </c>
      <c r="E101" s="461"/>
      <c r="F101" s="485"/>
      <c r="G101" s="449"/>
      <c r="H101" s="479"/>
      <c r="I101" s="479"/>
      <c r="J101" s="479"/>
      <c r="K101" s="486"/>
      <c r="L101" s="449"/>
      <c r="M101" s="479"/>
      <c r="N101" s="479"/>
      <c r="O101" s="480"/>
      <c r="P101" s="487"/>
      <c r="Q101" s="449"/>
      <c r="R101" s="479"/>
      <c r="S101" s="479"/>
      <c r="T101" s="479"/>
      <c r="U101" s="485"/>
      <c r="V101" s="449"/>
      <c r="W101" s="479"/>
      <c r="X101" s="479"/>
      <c r="Y101" s="479"/>
      <c r="Z101" s="160" t="s">
        <v>297</v>
      </c>
      <c r="AA101" s="330"/>
    </row>
    <row r="102" spans="1:27" hidden="1">
      <c r="A102" s="116"/>
      <c r="B102" s="212" t="s">
        <v>92</v>
      </c>
      <c r="C102" s="181" t="s">
        <v>90</v>
      </c>
      <c r="D102" s="412">
        <v>160</v>
      </c>
      <c r="E102" s="461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160" t="s">
        <v>297</v>
      </c>
      <c r="AA102" s="330" t="s">
        <v>385</v>
      </c>
    </row>
    <row r="103" spans="1:27" hidden="1">
      <c r="A103" s="115"/>
      <c r="B103" s="214" t="s">
        <v>91</v>
      </c>
      <c r="C103" s="183" t="s">
        <v>90</v>
      </c>
      <c r="D103" s="407">
        <v>160</v>
      </c>
      <c r="E103" s="461"/>
      <c r="F103" s="477"/>
      <c r="G103" s="477"/>
      <c r="H103" s="477"/>
      <c r="I103" s="477"/>
      <c r="J103" s="477"/>
      <c r="K103" s="477"/>
      <c r="L103" s="477"/>
      <c r="M103" s="477"/>
      <c r="N103" s="477"/>
      <c r="O103" s="477"/>
      <c r="P103" s="477"/>
      <c r="Q103" s="477"/>
      <c r="R103" s="477"/>
      <c r="S103" s="477"/>
      <c r="T103" s="477"/>
      <c r="U103" s="477"/>
      <c r="V103" s="477"/>
      <c r="W103" s="477"/>
      <c r="X103" s="477"/>
      <c r="Y103" s="477"/>
      <c r="Z103" s="160" t="s">
        <v>297</v>
      </c>
      <c r="AA103" s="330" t="s">
        <v>386</v>
      </c>
    </row>
    <row r="104" spans="1:27" hidden="1">
      <c r="A104" s="120"/>
      <c r="B104" s="220" t="s">
        <v>264</v>
      </c>
      <c r="C104" s="188" t="s">
        <v>90</v>
      </c>
      <c r="D104" s="407">
        <v>60</v>
      </c>
      <c r="E104" s="461"/>
      <c r="F104" s="485"/>
      <c r="G104" s="449"/>
      <c r="H104" s="479"/>
      <c r="I104" s="479"/>
      <c r="J104" s="479"/>
      <c r="K104" s="486"/>
      <c r="L104" s="449"/>
      <c r="M104" s="479"/>
      <c r="N104" s="479"/>
      <c r="O104" s="480"/>
      <c r="P104" s="487"/>
      <c r="Q104" s="449"/>
      <c r="R104" s="479"/>
      <c r="S104" s="479"/>
      <c r="T104" s="479"/>
      <c r="U104" s="485"/>
      <c r="V104" s="449"/>
      <c r="W104" s="479"/>
      <c r="X104" s="479"/>
      <c r="Y104" s="479"/>
      <c r="Z104" s="160" t="s">
        <v>297</v>
      </c>
      <c r="AA104" s="330"/>
    </row>
    <row r="105" spans="1:27" hidden="1">
      <c r="A105" s="120"/>
      <c r="B105" s="220" t="s">
        <v>265</v>
      </c>
      <c r="C105" s="188" t="s">
        <v>90</v>
      </c>
      <c r="D105" s="407">
        <v>100</v>
      </c>
      <c r="E105" s="461"/>
      <c r="F105" s="485"/>
      <c r="G105" s="449"/>
      <c r="H105" s="479"/>
      <c r="I105" s="479"/>
      <c r="J105" s="479"/>
      <c r="K105" s="486"/>
      <c r="L105" s="449"/>
      <c r="M105" s="479"/>
      <c r="N105" s="479"/>
      <c r="O105" s="480"/>
      <c r="P105" s="487"/>
      <c r="Q105" s="449"/>
      <c r="R105" s="479"/>
      <c r="S105" s="479"/>
      <c r="T105" s="479"/>
      <c r="U105" s="485"/>
      <c r="V105" s="449"/>
      <c r="W105" s="479"/>
      <c r="X105" s="479"/>
      <c r="Y105" s="479"/>
      <c r="Z105" s="160" t="s">
        <v>297</v>
      </c>
      <c r="AA105" s="330"/>
    </row>
    <row r="106" spans="1:27">
      <c r="A106" s="112"/>
      <c r="B106" s="210" t="s">
        <v>93</v>
      </c>
      <c r="C106" s="180" t="s">
        <v>94</v>
      </c>
      <c r="D106" s="413">
        <v>270</v>
      </c>
      <c r="E106" s="440">
        <f t="shared" si="9"/>
        <v>114</v>
      </c>
      <c r="F106" s="500">
        <f t="shared" ref="F106:Y106" si="11">SUM(F107:F110)</f>
        <v>50</v>
      </c>
      <c r="G106" s="500">
        <f t="shared" si="11"/>
        <v>13</v>
      </c>
      <c r="H106" s="500">
        <f t="shared" si="11"/>
        <v>2</v>
      </c>
      <c r="I106" s="500">
        <f t="shared" si="11"/>
        <v>1</v>
      </c>
      <c r="J106" s="500">
        <f t="shared" si="11"/>
        <v>10</v>
      </c>
      <c r="K106" s="500">
        <f t="shared" si="11"/>
        <v>70</v>
      </c>
      <c r="L106" s="500">
        <f t="shared" si="11"/>
        <v>101</v>
      </c>
      <c r="M106" s="500">
        <f t="shared" si="11"/>
        <v>101</v>
      </c>
      <c r="N106" s="500">
        <f t="shared" si="11"/>
        <v>0</v>
      </c>
      <c r="O106" s="500">
        <f t="shared" si="11"/>
        <v>0</v>
      </c>
      <c r="P106" s="500">
        <f t="shared" si="11"/>
        <v>80</v>
      </c>
      <c r="Q106" s="500">
        <f t="shared" si="11"/>
        <v>0</v>
      </c>
      <c r="R106" s="500">
        <f t="shared" si="11"/>
        <v>0</v>
      </c>
      <c r="S106" s="500">
        <f t="shared" si="11"/>
        <v>0</v>
      </c>
      <c r="T106" s="500">
        <f t="shared" si="11"/>
        <v>0</v>
      </c>
      <c r="U106" s="500">
        <f t="shared" si="11"/>
        <v>70</v>
      </c>
      <c r="V106" s="500">
        <f t="shared" si="11"/>
        <v>0</v>
      </c>
      <c r="W106" s="500">
        <f t="shared" si="11"/>
        <v>0</v>
      </c>
      <c r="X106" s="500">
        <f t="shared" si="11"/>
        <v>0</v>
      </c>
      <c r="Y106" s="500">
        <f t="shared" si="11"/>
        <v>0</v>
      </c>
      <c r="Z106" s="160" t="s">
        <v>287</v>
      </c>
      <c r="AA106" s="330" t="s">
        <v>387</v>
      </c>
    </row>
    <row r="107" spans="1:27">
      <c r="A107" s="115"/>
      <c r="B107" s="214" t="s">
        <v>95</v>
      </c>
      <c r="C107" s="183" t="s">
        <v>94</v>
      </c>
      <c r="D107" s="406">
        <v>60</v>
      </c>
      <c r="E107" s="440">
        <f t="shared" si="9"/>
        <v>82</v>
      </c>
      <c r="F107" s="485">
        <v>15</v>
      </c>
      <c r="G107" s="449">
        <f t="shared" ref="G107:G110" si="12">SUM(H107:J107)</f>
        <v>2</v>
      </c>
      <c r="H107" s="501">
        <f>SUM('[1]4_00_october'!H107)</f>
        <v>2</v>
      </c>
      <c r="I107" s="501">
        <f>SUM('[2]4_00_november'!I107)</f>
        <v>0</v>
      </c>
      <c r="J107" s="501">
        <f>SUM('[3]4_00_december'!J107)</f>
        <v>0</v>
      </c>
      <c r="K107" s="486">
        <v>15</v>
      </c>
      <c r="L107" s="449">
        <f t="shared" ref="L107:L110" si="13">SUM(M107:O107)</f>
        <v>80</v>
      </c>
      <c r="M107" s="501">
        <f>SUM('[4]4_00_january'!M107)</f>
        <v>80</v>
      </c>
      <c r="N107" s="501">
        <f>SUM('[5]4_00_february'!N107)</f>
        <v>0</v>
      </c>
      <c r="O107" s="502">
        <f>SUM('[6]4_00_march'!O107)</f>
        <v>0</v>
      </c>
      <c r="P107" s="487">
        <v>15</v>
      </c>
      <c r="Q107" s="503"/>
      <c r="R107" s="501">
        <f>SUM('[7]4_00_april'!R107)</f>
        <v>0</v>
      </c>
      <c r="S107" s="501">
        <f>SUM('[8]4_00_may'!S107)</f>
        <v>0</v>
      </c>
      <c r="T107" s="501">
        <f>SUM('[9]4_00_june'!T107)</f>
        <v>0</v>
      </c>
      <c r="U107" s="485">
        <v>15</v>
      </c>
      <c r="V107" s="449">
        <f t="shared" ref="V107:V110" si="14">SUM(W107:Y107)</f>
        <v>0</v>
      </c>
      <c r="W107" s="501">
        <f>SUM('[10]4_00_july'!W107)</f>
        <v>0</v>
      </c>
      <c r="X107" s="501">
        <f>SUM('[11]4_00_august'!X107)</f>
        <v>0</v>
      </c>
      <c r="Y107" s="501">
        <f>SUM('[12]4_00_september'!Y107)</f>
        <v>0</v>
      </c>
      <c r="Z107" s="160" t="s">
        <v>287</v>
      </c>
      <c r="AA107" s="330"/>
    </row>
    <row r="108" spans="1:27">
      <c r="A108" s="115"/>
      <c r="B108" s="214" t="s">
        <v>96</v>
      </c>
      <c r="C108" s="183" t="s">
        <v>97</v>
      </c>
      <c r="D108" s="406">
        <v>100</v>
      </c>
      <c r="E108" s="440">
        <f t="shared" si="9"/>
        <v>0</v>
      </c>
      <c r="F108" s="485">
        <v>25</v>
      </c>
      <c r="G108" s="449">
        <f t="shared" si="12"/>
        <v>0</v>
      </c>
      <c r="H108" s="501">
        <f>SUM('[1]4_00_october'!H108)</f>
        <v>0</v>
      </c>
      <c r="I108" s="501">
        <f>SUM('[2]4_00_november'!I108)</f>
        <v>0</v>
      </c>
      <c r="J108" s="501">
        <f>SUM('[3]4_00_december'!J108)</f>
        <v>0</v>
      </c>
      <c r="K108" s="486">
        <v>25</v>
      </c>
      <c r="L108" s="449">
        <f t="shared" si="13"/>
        <v>0</v>
      </c>
      <c r="M108" s="501">
        <f>SUM('[4]4_00_january'!M108)</f>
        <v>0</v>
      </c>
      <c r="N108" s="501">
        <f>SUM('[5]4_00_february'!N108)</f>
        <v>0</v>
      </c>
      <c r="O108" s="502">
        <f>SUM('[6]4_00_march'!O108)</f>
        <v>0</v>
      </c>
      <c r="P108" s="487">
        <v>25</v>
      </c>
      <c r="Q108" s="449">
        <f t="shared" ref="Q108:Q110" si="15">SUM(R108:T108)</f>
        <v>0</v>
      </c>
      <c r="R108" s="501">
        <f>SUM('[7]4_00_april'!R108)</f>
        <v>0</v>
      </c>
      <c r="S108" s="501">
        <f>SUM('[8]4_00_may'!S108)</f>
        <v>0</v>
      </c>
      <c r="T108" s="501">
        <f>SUM('[9]4_00_june'!T108)</f>
        <v>0</v>
      </c>
      <c r="U108" s="485">
        <v>25</v>
      </c>
      <c r="V108" s="449">
        <f t="shared" si="14"/>
        <v>0</v>
      </c>
      <c r="W108" s="501">
        <f>SUM('[10]4_00_july'!W108)</f>
        <v>0</v>
      </c>
      <c r="X108" s="501">
        <f>SUM('[11]4_00_august'!X108)</f>
        <v>0</v>
      </c>
      <c r="Y108" s="501">
        <f>SUM('[12]4_00_september'!Y108)</f>
        <v>0</v>
      </c>
      <c r="Z108" s="160" t="s">
        <v>287</v>
      </c>
      <c r="AA108" s="330"/>
    </row>
    <row r="109" spans="1:27">
      <c r="A109" s="113"/>
      <c r="B109" s="211" t="s">
        <v>98</v>
      </c>
      <c r="C109" s="176" t="s">
        <v>94</v>
      </c>
      <c r="D109" s="414">
        <v>100</v>
      </c>
      <c r="E109" s="440">
        <f t="shared" si="9"/>
        <v>12</v>
      </c>
      <c r="F109" s="492">
        <v>10</v>
      </c>
      <c r="G109" s="449">
        <f t="shared" si="12"/>
        <v>11</v>
      </c>
      <c r="H109" s="501">
        <f>SUM('[1]4_00_october'!H109)</f>
        <v>0</v>
      </c>
      <c r="I109" s="501">
        <f>SUM('[2]4_00_november'!I109)</f>
        <v>1</v>
      </c>
      <c r="J109" s="501">
        <f>SUM('[3]4_00_december'!J109)</f>
        <v>10</v>
      </c>
      <c r="K109" s="493">
        <v>20</v>
      </c>
      <c r="L109" s="449">
        <f t="shared" si="13"/>
        <v>1</v>
      </c>
      <c r="M109" s="501">
        <f>SUM('[4]4_00_january'!M109)</f>
        <v>1</v>
      </c>
      <c r="N109" s="501">
        <f>SUM('[5]4_00_february'!N109)</f>
        <v>0</v>
      </c>
      <c r="O109" s="502">
        <f>SUM('[6]4_00_march'!O109)</f>
        <v>0</v>
      </c>
      <c r="P109" s="494">
        <v>40</v>
      </c>
      <c r="Q109" s="449">
        <f t="shared" si="15"/>
        <v>0</v>
      </c>
      <c r="R109" s="501">
        <f>SUM('[7]4_00_april'!R109)</f>
        <v>0</v>
      </c>
      <c r="S109" s="501">
        <f>SUM('[8]4_00_may'!S109)</f>
        <v>0</v>
      </c>
      <c r="T109" s="501">
        <f>SUM('[9]4_00_june'!T109)</f>
        <v>0</v>
      </c>
      <c r="U109" s="492">
        <v>30</v>
      </c>
      <c r="V109" s="449">
        <f t="shared" si="14"/>
        <v>0</v>
      </c>
      <c r="W109" s="501">
        <f>SUM('[10]4_00_july'!W109)</f>
        <v>0</v>
      </c>
      <c r="X109" s="501">
        <f>SUM('[11]4_00_august'!X109)</f>
        <v>0</v>
      </c>
      <c r="Y109" s="501">
        <f>SUM('[12]4_00_september'!Y109)</f>
        <v>0</v>
      </c>
      <c r="Z109" s="312" t="s">
        <v>287</v>
      </c>
      <c r="AA109" s="332"/>
    </row>
    <row r="110" spans="1:27">
      <c r="A110" s="113"/>
      <c r="B110" s="211" t="s">
        <v>99</v>
      </c>
      <c r="C110" s="176" t="s">
        <v>94</v>
      </c>
      <c r="D110" s="406">
        <v>10</v>
      </c>
      <c r="E110" s="440">
        <f t="shared" si="9"/>
        <v>20</v>
      </c>
      <c r="F110" s="485">
        <v>0</v>
      </c>
      <c r="G110" s="449">
        <f t="shared" si="12"/>
        <v>0</v>
      </c>
      <c r="H110" s="501">
        <f>SUM('[1]4_00_october'!H110)</f>
        <v>0</v>
      </c>
      <c r="I110" s="501">
        <f>SUM('[2]4_00_november'!I110)</f>
        <v>0</v>
      </c>
      <c r="J110" s="501">
        <f>SUM('[3]4_00_december'!J110)</f>
        <v>0</v>
      </c>
      <c r="K110" s="486">
        <v>10</v>
      </c>
      <c r="L110" s="449">
        <f t="shared" si="13"/>
        <v>20</v>
      </c>
      <c r="M110" s="501">
        <f>SUM('[4]4_00_january'!M110)</f>
        <v>20</v>
      </c>
      <c r="N110" s="501">
        <f>SUM('[5]4_00_february'!N110)</f>
        <v>0</v>
      </c>
      <c r="O110" s="502">
        <f>SUM('[6]4_00_march'!O110)</f>
        <v>0</v>
      </c>
      <c r="P110" s="487">
        <v>0</v>
      </c>
      <c r="Q110" s="449">
        <f t="shared" si="15"/>
        <v>0</v>
      </c>
      <c r="R110" s="501">
        <f>SUM('[7]4_00_april'!R110)</f>
        <v>0</v>
      </c>
      <c r="S110" s="501">
        <f>SUM('[8]4_00_may'!S110)</f>
        <v>0</v>
      </c>
      <c r="T110" s="501">
        <f>SUM('[9]4_00_june'!T110)</f>
        <v>0</v>
      </c>
      <c r="U110" s="485">
        <v>0</v>
      </c>
      <c r="V110" s="449">
        <f t="shared" si="14"/>
        <v>0</v>
      </c>
      <c r="W110" s="501">
        <f>SUM('[10]4_00_july'!W110)</f>
        <v>0</v>
      </c>
      <c r="X110" s="501">
        <f>SUM('[11]4_00_august'!X110)</f>
        <v>0</v>
      </c>
      <c r="Y110" s="501">
        <f>SUM('[12]4_00_september'!Y110)</f>
        <v>0</v>
      </c>
      <c r="Z110" s="160" t="s">
        <v>287</v>
      </c>
      <c r="AA110" s="330"/>
    </row>
    <row r="111" spans="1:27" ht="40.5">
      <c r="A111" s="121"/>
      <c r="B111" s="221" t="s">
        <v>269</v>
      </c>
      <c r="C111" s="177"/>
      <c r="D111" s="399"/>
      <c r="E111" s="504"/>
      <c r="F111" s="505"/>
      <c r="G111" s="505"/>
      <c r="H111" s="505"/>
      <c r="I111" s="505"/>
      <c r="J111" s="505"/>
      <c r="K111" s="506"/>
      <c r="L111" s="507"/>
      <c r="M111" s="507"/>
      <c r="N111" s="507"/>
      <c r="O111" s="507"/>
      <c r="P111" s="507"/>
      <c r="Q111" s="508"/>
      <c r="R111" s="505"/>
      <c r="S111" s="505"/>
      <c r="T111" s="506"/>
      <c r="U111" s="505"/>
      <c r="V111" s="505"/>
      <c r="W111" s="505"/>
      <c r="X111" s="505"/>
      <c r="Y111" s="505"/>
      <c r="Z111" s="160"/>
      <c r="AA111" s="330"/>
    </row>
    <row r="112" spans="1:27">
      <c r="A112" s="122"/>
      <c r="B112" s="222" t="s">
        <v>100</v>
      </c>
      <c r="C112" s="189" t="s">
        <v>101</v>
      </c>
      <c r="D112" s="400">
        <v>7174</v>
      </c>
      <c r="E112" s="440">
        <f t="shared" si="9"/>
        <v>247</v>
      </c>
      <c r="F112" s="476">
        <f t="shared" ref="F112:Y112" si="16">SUM(F126+F125+F124+F123+F122+F117+F113)</f>
        <v>255</v>
      </c>
      <c r="G112" s="476">
        <f t="shared" si="16"/>
        <v>182</v>
      </c>
      <c r="H112" s="476">
        <f t="shared" si="16"/>
        <v>73</v>
      </c>
      <c r="I112" s="476">
        <f t="shared" si="16"/>
        <v>49</v>
      </c>
      <c r="J112" s="476">
        <f t="shared" si="16"/>
        <v>60</v>
      </c>
      <c r="K112" s="476">
        <f t="shared" si="16"/>
        <v>245</v>
      </c>
      <c r="L112" s="476">
        <f t="shared" si="16"/>
        <v>65</v>
      </c>
      <c r="M112" s="476">
        <f t="shared" si="16"/>
        <v>65</v>
      </c>
      <c r="N112" s="476">
        <f t="shared" si="16"/>
        <v>0</v>
      </c>
      <c r="O112" s="476">
        <f t="shared" si="16"/>
        <v>0</v>
      </c>
      <c r="P112" s="476">
        <f t="shared" si="16"/>
        <v>280</v>
      </c>
      <c r="Q112" s="476">
        <f t="shared" si="16"/>
        <v>0</v>
      </c>
      <c r="R112" s="476">
        <f t="shared" si="16"/>
        <v>0</v>
      </c>
      <c r="S112" s="476">
        <f t="shared" si="16"/>
        <v>0</v>
      </c>
      <c r="T112" s="476">
        <f t="shared" si="16"/>
        <v>0</v>
      </c>
      <c r="U112" s="476">
        <f t="shared" si="16"/>
        <v>270</v>
      </c>
      <c r="V112" s="476">
        <f t="shared" si="16"/>
        <v>0</v>
      </c>
      <c r="W112" s="476">
        <f t="shared" si="16"/>
        <v>0</v>
      </c>
      <c r="X112" s="476">
        <f t="shared" si="16"/>
        <v>0</v>
      </c>
      <c r="Y112" s="476">
        <f t="shared" si="16"/>
        <v>0</v>
      </c>
      <c r="Z112" s="160" t="s">
        <v>474</v>
      </c>
      <c r="AA112" s="330" t="s">
        <v>388</v>
      </c>
    </row>
    <row r="113" spans="1:27" ht="60.75">
      <c r="A113" s="112"/>
      <c r="B113" s="212" t="s">
        <v>102</v>
      </c>
      <c r="C113" s="181" t="s">
        <v>101</v>
      </c>
      <c r="D113" s="408">
        <v>4634</v>
      </c>
      <c r="E113" s="440">
        <f t="shared" si="9"/>
        <v>0</v>
      </c>
      <c r="F113" s="491">
        <f t="shared" ref="F113:Y113" si="17">SUM(F114:F116)</f>
        <v>0</v>
      </c>
      <c r="G113" s="491">
        <f t="shared" si="17"/>
        <v>0</v>
      </c>
      <c r="H113" s="491">
        <f t="shared" si="17"/>
        <v>0</v>
      </c>
      <c r="I113" s="491">
        <f t="shared" si="17"/>
        <v>0</v>
      </c>
      <c r="J113" s="491">
        <f t="shared" si="17"/>
        <v>0</v>
      </c>
      <c r="K113" s="491">
        <f t="shared" si="17"/>
        <v>10</v>
      </c>
      <c r="L113" s="491">
        <f t="shared" si="17"/>
        <v>0</v>
      </c>
      <c r="M113" s="491">
        <f t="shared" si="17"/>
        <v>0</v>
      </c>
      <c r="N113" s="491">
        <f t="shared" si="17"/>
        <v>0</v>
      </c>
      <c r="O113" s="491">
        <f t="shared" si="17"/>
        <v>0</v>
      </c>
      <c r="P113" s="491">
        <f t="shared" si="17"/>
        <v>0</v>
      </c>
      <c r="Q113" s="491">
        <f t="shared" si="17"/>
        <v>0</v>
      </c>
      <c r="R113" s="491">
        <f t="shared" si="17"/>
        <v>0</v>
      </c>
      <c r="S113" s="491">
        <f t="shared" si="17"/>
        <v>0</v>
      </c>
      <c r="T113" s="491">
        <f t="shared" si="17"/>
        <v>0</v>
      </c>
      <c r="U113" s="491">
        <f t="shared" si="17"/>
        <v>0</v>
      </c>
      <c r="V113" s="491">
        <f t="shared" si="17"/>
        <v>0</v>
      </c>
      <c r="W113" s="491">
        <f t="shared" si="17"/>
        <v>0</v>
      </c>
      <c r="X113" s="491">
        <f t="shared" si="17"/>
        <v>0</v>
      </c>
      <c r="Y113" s="491">
        <f t="shared" si="17"/>
        <v>0</v>
      </c>
      <c r="Z113" s="160" t="s">
        <v>474</v>
      </c>
      <c r="AA113" s="329" t="s">
        <v>389</v>
      </c>
    </row>
    <row r="114" spans="1:27" hidden="1">
      <c r="A114" s="113"/>
      <c r="B114" s="211" t="s">
        <v>103</v>
      </c>
      <c r="C114" s="176" t="s">
        <v>101</v>
      </c>
      <c r="D114" s="409">
        <v>100</v>
      </c>
      <c r="E114" s="461"/>
      <c r="F114" s="492"/>
      <c r="G114" s="449"/>
      <c r="H114" s="482"/>
      <c r="I114" s="482"/>
      <c r="J114" s="482"/>
      <c r="K114" s="493"/>
      <c r="L114" s="449"/>
      <c r="M114" s="482"/>
      <c r="N114" s="482"/>
      <c r="O114" s="483"/>
      <c r="P114" s="494"/>
      <c r="Q114" s="449"/>
      <c r="R114" s="482"/>
      <c r="S114" s="482"/>
      <c r="T114" s="482"/>
      <c r="U114" s="492"/>
      <c r="V114" s="449"/>
      <c r="W114" s="482"/>
      <c r="X114" s="482"/>
      <c r="Y114" s="482"/>
      <c r="Z114" s="312" t="s">
        <v>299</v>
      </c>
      <c r="AA114" s="333"/>
    </row>
    <row r="115" spans="1:27" ht="40.5" hidden="1">
      <c r="A115" s="113"/>
      <c r="B115" s="211" t="s">
        <v>104</v>
      </c>
      <c r="C115" s="176" t="s">
        <v>101</v>
      </c>
      <c r="D115" s="403">
        <v>4524</v>
      </c>
      <c r="E115" s="461"/>
      <c r="F115" s="479"/>
      <c r="G115" s="449"/>
      <c r="H115" s="479"/>
      <c r="I115" s="479"/>
      <c r="J115" s="479"/>
      <c r="K115" s="480"/>
      <c r="L115" s="449"/>
      <c r="M115" s="479"/>
      <c r="N115" s="479"/>
      <c r="O115" s="480"/>
      <c r="P115" s="481"/>
      <c r="Q115" s="449"/>
      <c r="R115" s="479"/>
      <c r="S115" s="479"/>
      <c r="T115" s="479"/>
      <c r="U115" s="479"/>
      <c r="V115" s="449"/>
      <c r="W115" s="479"/>
      <c r="X115" s="479"/>
      <c r="Y115" s="479"/>
      <c r="Z115" s="160" t="s">
        <v>286</v>
      </c>
      <c r="AA115" s="329"/>
    </row>
    <row r="116" spans="1:27" ht="40.5">
      <c r="A116" s="113"/>
      <c r="B116" s="211" t="s">
        <v>105</v>
      </c>
      <c r="C116" s="176" t="s">
        <v>101</v>
      </c>
      <c r="D116" s="406">
        <v>10</v>
      </c>
      <c r="E116" s="440">
        <f t="shared" si="9"/>
        <v>0</v>
      </c>
      <c r="F116" s="485">
        <v>0</v>
      </c>
      <c r="G116" s="449">
        <f t="shared" ref="G116:G117" si="18">SUM(H116:J116)</f>
        <v>0</v>
      </c>
      <c r="H116" s="501">
        <f>SUM('[1]4_00_october'!H116)</f>
        <v>0</v>
      </c>
      <c r="I116" s="501">
        <f>SUM('[2]4_00_november'!I116)</f>
        <v>0</v>
      </c>
      <c r="J116" s="501">
        <f>SUM('[3]4_00_december'!J116)</f>
        <v>0</v>
      </c>
      <c r="K116" s="486">
        <v>10</v>
      </c>
      <c r="L116" s="449">
        <f t="shared" ref="L116:L117" si="19">SUM(M116:O116)</f>
        <v>0</v>
      </c>
      <c r="M116" s="501">
        <f>SUM('[4]4_00_january'!M116)</f>
        <v>0</v>
      </c>
      <c r="N116" s="501">
        <f>SUM('[5]4_00_february'!N116)</f>
        <v>0</v>
      </c>
      <c r="O116" s="502">
        <f>SUM('[6]4_00_march'!O116)</f>
        <v>0</v>
      </c>
      <c r="P116" s="487">
        <v>0</v>
      </c>
      <c r="Q116" s="449">
        <f t="shared" ref="Q116:Q117" si="20">SUM(R116:T116)</f>
        <v>0</v>
      </c>
      <c r="R116" s="501">
        <f>SUM('[7]4_00_april'!R116)</f>
        <v>0</v>
      </c>
      <c r="S116" s="501">
        <f>SUM('[8]4_00_may'!S116)</f>
        <v>0</v>
      </c>
      <c r="T116" s="501">
        <f>SUM('[9]4_00_june'!T116)</f>
        <v>0</v>
      </c>
      <c r="U116" s="485">
        <v>0</v>
      </c>
      <c r="V116" s="449">
        <f t="shared" ref="V116:V117" si="21">SUM(W116:Y116)</f>
        <v>0</v>
      </c>
      <c r="W116" s="501">
        <f>SUM('[10]4_00_july'!W116)</f>
        <v>0</v>
      </c>
      <c r="X116" s="501">
        <f>SUM('[11]4_00_august'!X116)</f>
        <v>0</v>
      </c>
      <c r="Y116" s="501">
        <f>SUM('[12]4_00_september'!Y116)</f>
        <v>0</v>
      </c>
      <c r="Z116" s="160" t="s">
        <v>287</v>
      </c>
      <c r="AA116" s="329"/>
    </row>
    <row r="117" spans="1:27" ht="60.75">
      <c r="A117" s="112"/>
      <c r="B117" s="212" t="s">
        <v>106</v>
      </c>
      <c r="C117" s="181" t="s">
        <v>101</v>
      </c>
      <c r="D117" s="616">
        <v>2160</v>
      </c>
      <c r="E117" s="440">
        <f t="shared" si="9"/>
        <v>215</v>
      </c>
      <c r="F117" s="498">
        <f t="shared" ref="F117:U117" si="22">SUM(F118:F119)</f>
        <v>165</v>
      </c>
      <c r="G117" s="449">
        <f t="shared" si="18"/>
        <v>150</v>
      </c>
      <c r="H117" s="482">
        <f>SUM(H118:H119)</f>
        <v>65</v>
      </c>
      <c r="I117" s="482">
        <f t="shared" ref="I117:J117" si="23">SUM(I118:I119)</f>
        <v>39</v>
      </c>
      <c r="J117" s="482">
        <f t="shared" si="23"/>
        <v>46</v>
      </c>
      <c r="K117" s="498">
        <f t="shared" si="22"/>
        <v>165</v>
      </c>
      <c r="L117" s="449">
        <f t="shared" si="19"/>
        <v>65</v>
      </c>
      <c r="M117" s="482">
        <f>SUM(M118:M119)</f>
        <v>65</v>
      </c>
      <c r="N117" s="482">
        <f t="shared" ref="N117:O117" si="24">SUM(N118:N119)</f>
        <v>0</v>
      </c>
      <c r="O117" s="482">
        <f t="shared" si="24"/>
        <v>0</v>
      </c>
      <c r="P117" s="509">
        <f t="shared" si="22"/>
        <v>165</v>
      </c>
      <c r="Q117" s="449">
        <f t="shared" si="20"/>
        <v>0</v>
      </c>
      <c r="R117" s="482">
        <f>SUM(R118:R119)</f>
        <v>0</v>
      </c>
      <c r="S117" s="482">
        <f t="shared" ref="S117:T117" si="25">SUM(S118:S119)</f>
        <v>0</v>
      </c>
      <c r="T117" s="482">
        <f t="shared" si="25"/>
        <v>0</v>
      </c>
      <c r="U117" s="476">
        <f t="shared" si="22"/>
        <v>165</v>
      </c>
      <c r="V117" s="449">
        <f t="shared" si="21"/>
        <v>0</v>
      </c>
      <c r="W117" s="482">
        <f>SUM(W118:W119)</f>
        <v>0</v>
      </c>
      <c r="X117" s="482">
        <f t="shared" ref="X117:Y117" si="26">SUM(X118:X119)</f>
        <v>0</v>
      </c>
      <c r="Y117" s="482">
        <f t="shared" si="26"/>
        <v>0</v>
      </c>
      <c r="Z117" s="160" t="s">
        <v>475</v>
      </c>
      <c r="AA117" s="329" t="s">
        <v>390</v>
      </c>
    </row>
    <row r="118" spans="1:27" hidden="1">
      <c r="A118" s="113"/>
      <c r="B118" s="211" t="s">
        <v>107</v>
      </c>
      <c r="C118" s="176" t="s">
        <v>101</v>
      </c>
      <c r="D118" s="403">
        <v>1500</v>
      </c>
      <c r="E118" s="461"/>
      <c r="F118" s="479"/>
      <c r="G118" s="449"/>
      <c r="H118" s="482"/>
      <c r="I118" s="482"/>
      <c r="J118" s="482"/>
      <c r="K118" s="480"/>
      <c r="L118" s="481"/>
      <c r="M118" s="482"/>
      <c r="N118" s="482"/>
      <c r="O118" s="482"/>
      <c r="P118" s="480"/>
      <c r="Q118" s="449"/>
      <c r="R118" s="482"/>
      <c r="S118" s="482"/>
      <c r="T118" s="482"/>
      <c r="U118" s="479"/>
      <c r="V118" s="449"/>
      <c r="W118" s="482"/>
      <c r="X118" s="482"/>
      <c r="Y118" s="482"/>
      <c r="Z118" s="160" t="s">
        <v>299</v>
      </c>
      <c r="AA118" s="329"/>
    </row>
    <row r="119" spans="1:27">
      <c r="A119" s="123"/>
      <c r="B119" s="211" t="s">
        <v>108</v>
      </c>
      <c r="C119" s="176" t="s">
        <v>101</v>
      </c>
      <c r="D119" s="406">
        <v>660</v>
      </c>
      <c r="E119" s="440">
        <f t="shared" si="9"/>
        <v>215</v>
      </c>
      <c r="F119" s="477">
        <f t="shared" ref="F119:Y119" si="27">SUM(F120:F121)</f>
        <v>165</v>
      </c>
      <c r="G119" s="477">
        <f t="shared" si="27"/>
        <v>150</v>
      </c>
      <c r="H119" s="477">
        <f t="shared" si="27"/>
        <v>65</v>
      </c>
      <c r="I119" s="477">
        <f t="shared" si="27"/>
        <v>39</v>
      </c>
      <c r="J119" s="477">
        <f t="shared" si="27"/>
        <v>46</v>
      </c>
      <c r="K119" s="477">
        <f t="shared" si="27"/>
        <v>165</v>
      </c>
      <c r="L119" s="477">
        <f t="shared" si="27"/>
        <v>65</v>
      </c>
      <c r="M119" s="477">
        <f t="shared" si="27"/>
        <v>65</v>
      </c>
      <c r="N119" s="477">
        <f t="shared" si="27"/>
        <v>0</v>
      </c>
      <c r="O119" s="477">
        <f t="shared" si="27"/>
        <v>0</v>
      </c>
      <c r="P119" s="477">
        <f t="shared" si="27"/>
        <v>165</v>
      </c>
      <c r="Q119" s="477">
        <f t="shared" si="27"/>
        <v>0</v>
      </c>
      <c r="R119" s="477">
        <f t="shared" si="27"/>
        <v>0</v>
      </c>
      <c r="S119" s="477">
        <f t="shared" si="27"/>
        <v>0</v>
      </c>
      <c r="T119" s="477">
        <f t="shared" si="27"/>
        <v>0</v>
      </c>
      <c r="U119" s="477">
        <f t="shared" si="27"/>
        <v>165</v>
      </c>
      <c r="V119" s="477">
        <f t="shared" si="27"/>
        <v>0</v>
      </c>
      <c r="W119" s="477">
        <f t="shared" si="27"/>
        <v>0</v>
      </c>
      <c r="X119" s="477">
        <f t="shared" si="27"/>
        <v>0</v>
      </c>
      <c r="Y119" s="477">
        <f t="shared" si="27"/>
        <v>0</v>
      </c>
      <c r="Z119" s="160" t="s">
        <v>287</v>
      </c>
      <c r="AA119" s="329" t="s">
        <v>391</v>
      </c>
    </row>
    <row r="120" spans="1:27">
      <c r="A120" s="118"/>
      <c r="B120" s="218" t="s">
        <v>109</v>
      </c>
      <c r="C120" s="190" t="s">
        <v>101</v>
      </c>
      <c r="D120" s="406">
        <v>60</v>
      </c>
      <c r="E120" s="440">
        <f t="shared" si="9"/>
        <v>8</v>
      </c>
      <c r="F120" s="485">
        <v>15</v>
      </c>
      <c r="G120" s="449">
        <f t="shared" ref="G120:G126" si="28">SUM(H120:J120)</f>
        <v>8</v>
      </c>
      <c r="H120" s="501">
        <f>SUM('[1]4_00_october'!H120)</f>
        <v>1</v>
      </c>
      <c r="I120" s="501">
        <f>SUM('[2]4_00_november'!I120)</f>
        <v>5</v>
      </c>
      <c r="J120" s="501">
        <f>SUM('[3]4_00_december'!J120)</f>
        <v>2</v>
      </c>
      <c r="K120" s="486">
        <v>15</v>
      </c>
      <c r="L120" s="449">
        <f t="shared" ref="L120:L126" si="29">SUM(M120:O120)</f>
        <v>0</v>
      </c>
      <c r="M120" s="501">
        <f>SUM('[4]4_00_january'!M120)</f>
        <v>0</v>
      </c>
      <c r="N120" s="501">
        <f>SUM('[5]4_00_february'!N120)</f>
        <v>0</v>
      </c>
      <c r="O120" s="502">
        <f>SUM('[6]4_00_march'!O120)</f>
        <v>0</v>
      </c>
      <c r="P120" s="487">
        <v>15</v>
      </c>
      <c r="Q120" s="449">
        <f t="shared" ref="Q120:Q126" si="30">SUM(R120:T120)</f>
        <v>0</v>
      </c>
      <c r="R120" s="501">
        <f>SUM('[7]4_00_april'!R120)</f>
        <v>0</v>
      </c>
      <c r="S120" s="501">
        <f>SUM('[8]4_00_may'!S120)</f>
        <v>0</v>
      </c>
      <c r="T120" s="501">
        <f>SUM('[9]4_00_june'!T120)</f>
        <v>0</v>
      </c>
      <c r="U120" s="485">
        <v>15</v>
      </c>
      <c r="V120" s="449">
        <f t="shared" ref="V120:V126" si="31">SUM(W120:Y120)</f>
        <v>0</v>
      </c>
      <c r="W120" s="501">
        <f>SUM('[10]4_00_july'!W120)</f>
        <v>0</v>
      </c>
      <c r="X120" s="501">
        <f>SUM('[11]4_00_august'!X120)</f>
        <v>0</v>
      </c>
      <c r="Y120" s="501">
        <f>SUM('[12]4_00_september'!Y120)</f>
        <v>0</v>
      </c>
      <c r="Z120" s="160" t="s">
        <v>287</v>
      </c>
      <c r="AA120" s="329"/>
    </row>
    <row r="121" spans="1:27">
      <c r="A121" s="115"/>
      <c r="B121" s="214" t="s">
        <v>110</v>
      </c>
      <c r="C121" s="183" t="s">
        <v>101</v>
      </c>
      <c r="D121" s="406">
        <v>600</v>
      </c>
      <c r="E121" s="440">
        <f t="shared" si="9"/>
        <v>207</v>
      </c>
      <c r="F121" s="485">
        <v>150</v>
      </c>
      <c r="G121" s="449">
        <f t="shared" si="28"/>
        <v>142</v>
      </c>
      <c r="H121" s="501">
        <f>SUM('[1]4_00_october'!H121)</f>
        <v>64</v>
      </c>
      <c r="I121" s="501">
        <f>SUM('[2]4_00_november'!I121)</f>
        <v>34</v>
      </c>
      <c r="J121" s="501">
        <f>SUM('[3]4_00_december'!J121)</f>
        <v>44</v>
      </c>
      <c r="K121" s="486">
        <v>150</v>
      </c>
      <c r="L121" s="449">
        <f t="shared" si="29"/>
        <v>65</v>
      </c>
      <c r="M121" s="501">
        <f>SUM('[4]4_00_january'!M121)</f>
        <v>65</v>
      </c>
      <c r="N121" s="501">
        <f>SUM('[5]4_00_february'!N121)</f>
        <v>0</v>
      </c>
      <c r="O121" s="502">
        <f>SUM('[6]4_00_march'!O121)</f>
        <v>0</v>
      </c>
      <c r="P121" s="487">
        <v>150</v>
      </c>
      <c r="Q121" s="449">
        <f t="shared" si="30"/>
        <v>0</v>
      </c>
      <c r="R121" s="501">
        <f>SUM('[7]4_00_april'!R121)</f>
        <v>0</v>
      </c>
      <c r="S121" s="501">
        <f>SUM('[8]4_00_may'!S121)</f>
        <v>0</v>
      </c>
      <c r="T121" s="501">
        <f>SUM('[9]4_00_june'!T121)</f>
        <v>0</v>
      </c>
      <c r="U121" s="485">
        <v>150</v>
      </c>
      <c r="V121" s="449">
        <f t="shared" si="31"/>
        <v>0</v>
      </c>
      <c r="W121" s="501">
        <f>SUM('[10]4_00_july'!W121)</f>
        <v>0</v>
      </c>
      <c r="X121" s="501">
        <f>SUM('[11]4_00_august'!X121)</f>
        <v>0</v>
      </c>
      <c r="Y121" s="501">
        <f>SUM('[12]4_00_september'!Y121)</f>
        <v>0</v>
      </c>
      <c r="Z121" s="160" t="s">
        <v>287</v>
      </c>
      <c r="AA121" s="329"/>
    </row>
    <row r="122" spans="1:27" ht="40.5">
      <c r="A122" s="115"/>
      <c r="B122" s="212" t="s">
        <v>291</v>
      </c>
      <c r="C122" s="181" t="s">
        <v>101</v>
      </c>
      <c r="D122" s="617">
        <v>40</v>
      </c>
      <c r="E122" s="440">
        <f t="shared" si="9"/>
        <v>5</v>
      </c>
      <c r="F122" s="510">
        <v>0</v>
      </c>
      <c r="G122" s="449">
        <f t="shared" si="28"/>
        <v>5</v>
      </c>
      <c r="H122" s="501">
        <f>SUM('[1]4_00_october'!H122)</f>
        <v>0</v>
      </c>
      <c r="I122" s="501">
        <f>SUM('[2]4_00_november'!I122)</f>
        <v>5</v>
      </c>
      <c r="J122" s="501">
        <f>SUM('[3]4_00_december'!J122)</f>
        <v>0</v>
      </c>
      <c r="K122" s="511">
        <v>0</v>
      </c>
      <c r="L122" s="449">
        <f t="shared" si="29"/>
        <v>0</v>
      </c>
      <c r="M122" s="501">
        <f>SUM('[4]4_00_january'!M122)</f>
        <v>0</v>
      </c>
      <c r="N122" s="501">
        <f>SUM('[5]4_00_february'!N122)</f>
        <v>0</v>
      </c>
      <c r="O122" s="502">
        <f>SUM('[6]4_00_march'!O122)</f>
        <v>0</v>
      </c>
      <c r="P122" s="512">
        <v>20</v>
      </c>
      <c r="Q122" s="449">
        <f t="shared" si="30"/>
        <v>0</v>
      </c>
      <c r="R122" s="501">
        <f>SUM('[7]4_00_april'!R122)</f>
        <v>0</v>
      </c>
      <c r="S122" s="501">
        <f>SUM('[8]4_00_may'!S122)</f>
        <v>0</v>
      </c>
      <c r="T122" s="501">
        <f>SUM('[9]4_00_june'!T122)</f>
        <v>0</v>
      </c>
      <c r="U122" s="510">
        <v>20</v>
      </c>
      <c r="V122" s="449">
        <f t="shared" si="31"/>
        <v>0</v>
      </c>
      <c r="W122" s="501">
        <f>SUM('[10]4_00_july'!W122)</f>
        <v>0</v>
      </c>
      <c r="X122" s="501">
        <f>SUM('[11]4_00_august'!X122)</f>
        <v>0</v>
      </c>
      <c r="Y122" s="501">
        <f>SUM('[12]4_00_september'!Y122)</f>
        <v>0</v>
      </c>
      <c r="Z122" s="160" t="s">
        <v>287</v>
      </c>
      <c r="AA122" s="329"/>
    </row>
    <row r="123" spans="1:27" ht="40.5">
      <c r="A123" s="113"/>
      <c r="B123" s="211" t="s">
        <v>290</v>
      </c>
      <c r="C123" s="176" t="s">
        <v>101</v>
      </c>
      <c r="D123" s="618">
        <v>100</v>
      </c>
      <c r="E123" s="440">
        <f t="shared" si="9"/>
        <v>13</v>
      </c>
      <c r="F123" s="492">
        <v>10</v>
      </c>
      <c r="G123" s="449">
        <f t="shared" si="28"/>
        <v>13</v>
      </c>
      <c r="H123" s="501">
        <f>SUM('[1]4_00_october'!H123)</f>
        <v>0</v>
      </c>
      <c r="I123" s="501">
        <f>SUM('[2]4_00_november'!I123)</f>
        <v>3</v>
      </c>
      <c r="J123" s="501">
        <f>SUM('[3]4_00_december'!J123)</f>
        <v>10</v>
      </c>
      <c r="K123" s="493">
        <v>20</v>
      </c>
      <c r="L123" s="449">
        <f t="shared" si="29"/>
        <v>0</v>
      </c>
      <c r="M123" s="501">
        <f>SUM('[4]4_00_january'!M123)</f>
        <v>0</v>
      </c>
      <c r="N123" s="501">
        <f>SUM('[5]4_00_february'!N123)</f>
        <v>0</v>
      </c>
      <c r="O123" s="502">
        <f>SUM('[6]4_00_march'!O123)</f>
        <v>0</v>
      </c>
      <c r="P123" s="494">
        <v>40</v>
      </c>
      <c r="Q123" s="449">
        <f t="shared" si="30"/>
        <v>0</v>
      </c>
      <c r="R123" s="501">
        <f>SUM('[7]4_00_april'!R123)</f>
        <v>0</v>
      </c>
      <c r="S123" s="501">
        <f>SUM('[8]4_00_may'!S123)</f>
        <v>0</v>
      </c>
      <c r="T123" s="501">
        <f>SUM('[9]4_00_june'!T123)</f>
        <v>0</v>
      </c>
      <c r="U123" s="492">
        <v>30</v>
      </c>
      <c r="V123" s="449">
        <f t="shared" si="31"/>
        <v>0</v>
      </c>
      <c r="W123" s="501">
        <f>SUM('[10]4_00_july'!W123)</f>
        <v>0</v>
      </c>
      <c r="X123" s="501">
        <f>SUM('[11]4_00_august'!X123)</f>
        <v>0</v>
      </c>
      <c r="Y123" s="501">
        <f>SUM('[12]4_00_september'!Y123)</f>
        <v>0</v>
      </c>
      <c r="Z123" s="312" t="s">
        <v>287</v>
      </c>
      <c r="AA123" s="333"/>
    </row>
    <row r="124" spans="1:27" ht="40.5">
      <c r="A124" s="173"/>
      <c r="B124" s="223" t="s">
        <v>289</v>
      </c>
      <c r="C124" s="191" t="s">
        <v>101</v>
      </c>
      <c r="D124" s="421">
        <v>60</v>
      </c>
      <c r="E124" s="440">
        <f t="shared" si="9"/>
        <v>14</v>
      </c>
      <c r="F124" s="513">
        <v>15</v>
      </c>
      <c r="G124" s="449">
        <f t="shared" si="28"/>
        <v>14</v>
      </c>
      <c r="H124" s="501">
        <f>SUM('[1]4_00_october'!H124)</f>
        <v>8</v>
      </c>
      <c r="I124" s="501">
        <f>SUM('[2]4_00_november'!I124)</f>
        <v>2</v>
      </c>
      <c r="J124" s="501">
        <f>SUM('[3]4_00_december'!J124)</f>
        <v>4</v>
      </c>
      <c r="K124" s="514">
        <v>15</v>
      </c>
      <c r="L124" s="449">
        <f t="shared" si="29"/>
        <v>0</v>
      </c>
      <c r="M124" s="501">
        <f>SUM('[4]4_00_january'!M124)</f>
        <v>0</v>
      </c>
      <c r="N124" s="501">
        <f>SUM('[5]4_00_february'!N124)</f>
        <v>0</v>
      </c>
      <c r="O124" s="502">
        <f>SUM('[6]4_00_march'!O124)</f>
        <v>0</v>
      </c>
      <c r="P124" s="515">
        <v>15</v>
      </c>
      <c r="Q124" s="449">
        <f t="shared" si="30"/>
        <v>0</v>
      </c>
      <c r="R124" s="501">
        <f>SUM('[7]4_00_april'!R124)</f>
        <v>0</v>
      </c>
      <c r="S124" s="501">
        <f>SUM('[8]4_00_may'!S124)</f>
        <v>0</v>
      </c>
      <c r="T124" s="501">
        <f>SUM('[9]4_00_june'!T124)</f>
        <v>0</v>
      </c>
      <c r="U124" s="513">
        <v>15</v>
      </c>
      <c r="V124" s="449">
        <f t="shared" si="31"/>
        <v>0</v>
      </c>
      <c r="W124" s="501">
        <f>SUM('[10]4_00_july'!W124)</f>
        <v>0</v>
      </c>
      <c r="X124" s="501">
        <f>SUM('[11]4_00_august'!X124)</f>
        <v>0</v>
      </c>
      <c r="Y124" s="501">
        <f>SUM('[12]4_00_september'!Y124)</f>
        <v>0</v>
      </c>
      <c r="Z124" s="172" t="s">
        <v>287</v>
      </c>
      <c r="AA124" s="335"/>
    </row>
    <row r="125" spans="1:27" ht="40.5">
      <c r="A125" s="173"/>
      <c r="B125" s="223" t="s">
        <v>352</v>
      </c>
      <c r="C125" s="191" t="s">
        <v>101</v>
      </c>
      <c r="D125" s="421">
        <v>30</v>
      </c>
      <c r="E125" s="440">
        <f t="shared" si="9"/>
        <v>0</v>
      </c>
      <c r="F125" s="513">
        <v>30</v>
      </c>
      <c r="G125" s="449">
        <f t="shared" si="28"/>
        <v>0</v>
      </c>
      <c r="H125" s="501">
        <f>SUM('[1]4_00_october'!H125)</f>
        <v>0</v>
      </c>
      <c r="I125" s="501">
        <f>SUM('[2]4_00_november'!I125)</f>
        <v>0</v>
      </c>
      <c r="J125" s="501">
        <f>SUM('[3]4_00_december'!J125)</f>
        <v>0</v>
      </c>
      <c r="K125" s="514">
        <v>0</v>
      </c>
      <c r="L125" s="449">
        <f t="shared" si="29"/>
        <v>0</v>
      </c>
      <c r="M125" s="501">
        <f>SUM('[4]4_00_january'!M125)</f>
        <v>0</v>
      </c>
      <c r="N125" s="501">
        <f>SUM('[5]4_00_february'!N125)</f>
        <v>0</v>
      </c>
      <c r="O125" s="502">
        <f>SUM('[6]4_00_march'!O125)</f>
        <v>0</v>
      </c>
      <c r="P125" s="515">
        <v>0</v>
      </c>
      <c r="Q125" s="449">
        <f t="shared" si="30"/>
        <v>0</v>
      </c>
      <c r="R125" s="501">
        <f>SUM('[7]4_00_april'!R125)</f>
        <v>0</v>
      </c>
      <c r="S125" s="501">
        <f>SUM('[8]4_00_may'!S125)</f>
        <v>0</v>
      </c>
      <c r="T125" s="501">
        <f>SUM('[9]4_00_june'!T125)</f>
        <v>0</v>
      </c>
      <c r="U125" s="513">
        <v>0</v>
      </c>
      <c r="V125" s="449">
        <f t="shared" si="31"/>
        <v>0</v>
      </c>
      <c r="W125" s="501">
        <f>SUM('[10]4_00_july'!W125)</f>
        <v>0</v>
      </c>
      <c r="X125" s="501">
        <f>SUM('[11]4_00_august'!X125)</f>
        <v>0</v>
      </c>
      <c r="Y125" s="501">
        <f>SUM('[12]4_00_september'!Y125)</f>
        <v>0</v>
      </c>
      <c r="Z125" s="172" t="s">
        <v>287</v>
      </c>
      <c r="AA125" s="335"/>
    </row>
    <row r="126" spans="1:27" ht="60.75">
      <c r="A126" s="173"/>
      <c r="B126" s="223" t="s">
        <v>351</v>
      </c>
      <c r="C126" s="191" t="s">
        <v>101</v>
      </c>
      <c r="D126" s="421">
        <v>150</v>
      </c>
      <c r="E126" s="440">
        <f t="shared" si="9"/>
        <v>0</v>
      </c>
      <c r="F126" s="513">
        <v>35</v>
      </c>
      <c r="G126" s="449">
        <f t="shared" si="28"/>
        <v>0</v>
      </c>
      <c r="H126" s="501">
        <f>SUM('[1]4_00_october'!H126)</f>
        <v>0</v>
      </c>
      <c r="I126" s="501">
        <f>SUM('[2]4_00_november'!I126)</f>
        <v>0</v>
      </c>
      <c r="J126" s="501">
        <f>SUM('[3]4_00_december'!J126)</f>
        <v>0</v>
      </c>
      <c r="K126" s="514">
        <v>35</v>
      </c>
      <c r="L126" s="449">
        <f t="shared" si="29"/>
        <v>0</v>
      </c>
      <c r="M126" s="501">
        <f>SUM('[4]4_00_january'!M126)</f>
        <v>0</v>
      </c>
      <c r="N126" s="501">
        <f>SUM('[5]4_00_february'!N126)</f>
        <v>0</v>
      </c>
      <c r="O126" s="502">
        <f>SUM('[6]4_00_march'!O126)</f>
        <v>0</v>
      </c>
      <c r="P126" s="515">
        <v>40</v>
      </c>
      <c r="Q126" s="449">
        <f t="shared" si="30"/>
        <v>0</v>
      </c>
      <c r="R126" s="501">
        <f>SUM('[7]4_00_april'!R126)</f>
        <v>0</v>
      </c>
      <c r="S126" s="501">
        <f>SUM('[8]4_00_may'!S126)</f>
        <v>0</v>
      </c>
      <c r="T126" s="501">
        <f>SUM('[9]4_00_june'!T126)</f>
        <v>0</v>
      </c>
      <c r="U126" s="513">
        <v>40</v>
      </c>
      <c r="V126" s="449">
        <f t="shared" si="31"/>
        <v>0</v>
      </c>
      <c r="W126" s="501">
        <f>SUM('[10]4_00_july'!W126)</f>
        <v>0</v>
      </c>
      <c r="X126" s="501">
        <f>SUM('[11]4_00_august'!X126)</f>
        <v>0</v>
      </c>
      <c r="Y126" s="501">
        <f>SUM('[12]4_00_september'!Y126)</f>
        <v>0</v>
      </c>
      <c r="Z126" s="172" t="s">
        <v>287</v>
      </c>
      <c r="AA126" s="335"/>
    </row>
    <row r="127" spans="1:27" ht="60.75">
      <c r="A127" s="112"/>
      <c r="B127" s="210" t="s">
        <v>111</v>
      </c>
      <c r="C127" s="180" t="s">
        <v>112</v>
      </c>
      <c r="D127" s="400">
        <v>40269</v>
      </c>
      <c r="E127" s="440">
        <f t="shared" si="9"/>
        <v>102</v>
      </c>
      <c r="F127" s="476">
        <f t="shared" ref="F127:Y127" si="32">SUM(F137+F135+F132+F131+F128)</f>
        <v>125</v>
      </c>
      <c r="G127" s="476">
        <f t="shared" si="32"/>
        <v>20</v>
      </c>
      <c r="H127" s="476">
        <f t="shared" si="32"/>
        <v>0</v>
      </c>
      <c r="I127" s="476">
        <f t="shared" si="32"/>
        <v>5</v>
      </c>
      <c r="J127" s="476">
        <f t="shared" si="32"/>
        <v>15</v>
      </c>
      <c r="K127" s="476">
        <f t="shared" si="32"/>
        <v>195</v>
      </c>
      <c r="L127" s="476">
        <f t="shared" si="32"/>
        <v>82</v>
      </c>
      <c r="M127" s="476">
        <f t="shared" si="32"/>
        <v>82</v>
      </c>
      <c r="N127" s="476">
        <f t="shared" si="32"/>
        <v>0</v>
      </c>
      <c r="O127" s="476">
        <f t="shared" si="32"/>
        <v>0</v>
      </c>
      <c r="P127" s="476">
        <f t="shared" si="32"/>
        <v>155</v>
      </c>
      <c r="Q127" s="476">
        <f t="shared" si="32"/>
        <v>0</v>
      </c>
      <c r="R127" s="476">
        <f t="shared" si="32"/>
        <v>0</v>
      </c>
      <c r="S127" s="476">
        <f t="shared" si="32"/>
        <v>0</v>
      </c>
      <c r="T127" s="476">
        <f t="shared" si="32"/>
        <v>0</v>
      </c>
      <c r="U127" s="476">
        <f t="shared" si="32"/>
        <v>45</v>
      </c>
      <c r="V127" s="476">
        <f t="shared" si="32"/>
        <v>0</v>
      </c>
      <c r="W127" s="476">
        <f t="shared" si="32"/>
        <v>0</v>
      </c>
      <c r="X127" s="476">
        <f t="shared" si="32"/>
        <v>0</v>
      </c>
      <c r="Y127" s="476">
        <f t="shared" si="32"/>
        <v>0</v>
      </c>
      <c r="Z127" s="431" t="s">
        <v>476</v>
      </c>
      <c r="AA127" s="329" t="s">
        <v>392</v>
      </c>
    </row>
    <row r="128" spans="1:27" hidden="1">
      <c r="A128" s="112"/>
      <c r="B128" s="210" t="s">
        <v>113</v>
      </c>
      <c r="C128" s="180" t="s">
        <v>72</v>
      </c>
      <c r="D128" s="415">
        <v>27015</v>
      </c>
      <c r="E128" s="461"/>
      <c r="F128" s="476"/>
      <c r="G128" s="476"/>
      <c r="H128" s="476"/>
      <c r="I128" s="476"/>
      <c r="J128" s="476"/>
      <c r="K128" s="476"/>
      <c r="L128" s="476"/>
      <c r="M128" s="476"/>
      <c r="N128" s="476"/>
      <c r="O128" s="476"/>
      <c r="P128" s="476"/>
      <c r="Q128" s="476"/>
      <c r="R128" s="476"/>
      <c r="S128" s="476"/>
      <c r="T128" s="476"/>
      <c r="U128" s="476"/>
      <c r="V128" s="476"/>
      <c r="W128" s="476"/>
      <c r="X128" s="476"/>
      <c r="Y128" s="476"/>
      <c r="Z128" s="160" t="s">
        <v>477</v>
      </c>
      <c r="AA128" s="330" t="s">
        <v>393</v>
      </c>
    </row>
    <row r="129" spans="1:27" hidden="1">
      <c r="A129" s="113"/>
      <c r="B129" s="211" t="s">
        <v>114</v>
      </c>
      <c r="C129" s="176" t="s">
        <v>72</v>
      </c>
      <c r="D129" s="416">
        <v>8114</v>
      </c>
      <c r="E129" s="461"/>
      <c r="F129" s="482"/>
      <c r="G129" s="482"/>
      <c r="H129" s="479"/>
      <c r="I129" s="479"/>
      <c r="J129" s="479"/>
      <c r="K129" s="483"/>
      <c r="L129" s="482"/>
      <c r="M129" s="479"/>
      <c r="N129" s="479"/>
      <c r="O129" s="479"/>
      <c r="P129" s="484"/>
      <c r="Q129" s="482"/>
      <c r="R129" s="479"/>
      <c r="S129" s="479"/>
      <c r="T129" s="479"/>
      <c r="U129" s="482"/>
      <c r="V129" s="482"/>
      <c r="W129" s="479"/>
      <c r="X129" s="479"/>
      <c r="Y129" s="479"/>
      <c r="Z129" s="312" t="s">
        <v>286</v>
      </c>
      <c r="AA129" s="332"/>
    </row>
    <row r="130" spans="1:27" ht="60.75" hidden="1">
      <c r="A130" s="113"/>
      <c r="B130" s="211" t="s">
        <v>282</v>
      </c>
      <c r="C130" s="176" t="s">
        <v>72</v>
      </c>
      <c r="D130" s="619">
        <v>18901</v>
      </c>
      <c r="E130" s="461"/>
      <c r="F130" s="479"/>
      <c r="G130" s="449"/>
      <c r="H130" s="479"/>
      <c r="I130" s="479"/>
      <c r="J130" s="479"/>
      <c r="K130" s="480"/>
      <c r="L130" s="449"/>
      <c r="M130" s="479"/>
      <c r="N130" s="479"/>
      <c r="O130" s="479"/>
      <c r="P130" s="481"/>
      <c r="Q130" s="449"/>
      <c r="R130" s="479"/>
      <c r="S130" s="479"/>
      <c r="T130" s="479"/>
      <c r="U130" s="479"/>
      <c r="V130" s="449"/>
      <c r="W130" s="479"/>
      <c r="X130" s="479"/>
      <c r="Y130" s="479"/>
      <c r="Z130" s="161" t="s">
        <v>283</v>
      </c>
      <c r="AA130" s="336"/>
    </row>
    <row r="131" spans="1:27" hidden="1">
      <c r="A131" s="112"/>
      <c r="B131" s="210" t="s">
        <v>115</v>
      </c>
      <c r="C131" s="180" t="s">
        <v>72</v>
      </c>
      <c r="D131" s="417">
        <v>5000</v>
      </c>
      <c r="E131" s="461"/>
      <c r="F131" s="516"/>
      <c r="G131" s="517"/>
      <c r="H131" s="482"/>
      <c r="I131" s="482"/>
      <c r="J131" s="482"/>
      <c r="K131" s="518"/>
      <c r="L131" s="517"/>
      <c r="M131" s="482"/>
      <c r="N131" s="482"/>
      <c r="O131" s="482"/>
      <c r="P131" s="519"/>
      <c r="Q131" s="517"/>
      <c r="R131" s="482"/>
      <c r="S131" s="482"/>
      <c r="T131" s="482"/>
      <c r="U131" s="516"/>
      <c r="V131" s="517"/>
      <c r="W131" s="482"/>
      <c r="X131" s="482"/>
      <c r="Y131" s="482"/>
      <c r="Z131" s="160" t="s">
        <v>299</v>
      </c>
      <c r="AA131" s="329"/>
    </row>
    <row r="132" spans="1:27" hidden="1">
      <c r="A132" s="112"/>
      <c r="B132" s="210" t="s">
        <v>116</v>
      </c>
      <c r="C132" s="180" t="s">
        <v>79</v>
      </c>
      <c r="D132" s="417">
        <v>7454</v>
      </c>
      <c r="E132" s="461"/>
      <c r="F132" s="517"/>
      <c r="G132" s="517"/>
      <c r="H132" s="517"/>
      <c r="I132" s="517"/>
      <c r="J132" s="517"/>
      <c r="K132" s="517"/>
      <c r="L132" s="517"/>
      <c r="M132" s="517"/>
      <c r="N132" s="517"/>
      <c r="O132" s="517"/>
      <c r="P132" s="517"/>
      <c r="Q132" s="517"/>
      <c r="R132" s="517"/>
      <c r="S132" s="517"/>
      <c r="T132" s="517"/>
      <c r="U132" s="517"/>
      <c r="V132" s="517"/>
      <c r="W132" s="517"/>
      <c r="X132" s="517"/>
      <c r="Y132" s="517"/>
      <c r="Z132" s="160" t="s">
        <v>477</v>
      </c>
      <c r="AA132" s="330" t="s">
        <v>394</v>
      </c>
    </row>
    <row r="133" spans="1:27" hidden="1">
      <c r="A133" s="113"/>
      <c r="B133" s="211" t="s">
        <v>117</v>
      </c>
      <c r="C133" s="176" t="s">
        <v>79</v>
      </c>
      <c r="D133" s="418">
        <v>5010</v>
      </c>
      <c r="E133" s="461"/>
      <c r="F133" s="479"/>
      <c r="G133" s="449"/>
      <c r="H133" s="479"/>
      <c r="I133" s="479"/>
      <c r="J133" s="479"/>
      <c r="K133" s="480"/>
      <c r="L133" s="449"/>
      <c r="M133" s="479"/>
      <c r="N133" s="479"/>
      <c r="O133" s="479"/>
      <c r="P133" s="480"/>
      <c r="Q133" s="449"/>
      <c r="R133" s="479"/>
      <c r="S133" s="479"/>
      <c r="T133" s="479"/>
      <c r="U133" s="479"/>
      <c r="V133" s="449"/>
      <c r="W133" s="479"/>
      <c r="X133" s="479"/>
      <c r="Y133" s="479"/>
      <c r="Z133" s="160" t="s">
        <v>286</v>
      </c>
      <c r="AA133" s="330"/>
    </row>
    <row r="134" spans="1:27" hidden="1">
      <c r="A134" s="113"/>
      <c r="B134" s="211" t="s">
        <v>118</v>
      </c>
      <c r="C134" s="176" t="s">
        <v>79</v>
      </c>
      <c r="D134" s="418">
        <v>2444</v>
      </c>
      <c r="E134" s="461"/>
      <c r="F134" s="479"/>
      <c r="G134" s="449"/>
      <c r="H134" s="479"/>
      <c r="I134" s="479"/>
      <c r="J134" s="479"/>
      <c r="K134" s="480"/>
      <c r="L134" s="449"/>
      <c r="M134" s="479"/>
      <c r="N134" s="479"/>
      <c r="O134" s="479"/>
      <c r="P134" s="481"/>
      <c r="Q134" s="449"/>
      <c r="R134" s="479"/>
      <c r="S134" s="479"/>
      <c r="T134" s="479"/>
      <c r="U134" s="479"/>
      <c r="V134" s="449"/>
      <c r="W134" s="479"/>
      <c r="X134" s="479"/>
      <c r="Y134" s="479"/>
      <c r="Z134" s="160" t="s">
        <v>283</v>
      </c>
      <c r="AA134" s="330"/>
    </row>
    <row r="135" spans="1:27" ht="40.5" hidden="1">
      <c r="A135" s="112"/>
      <c r="B135" s="210" t="s">
        <v>119</v>
      </c>
      <c r="C135" s="180" t="s">
        <v>120</v>
      </c>
      <c r="D135" s="620">
        <v>280</v>
      </c>
      <c r="E135" s="461"/>
      <c r="F135" s="476"/>
      <c r="G135" s="476"/>
      <c r="H135" s="476"/>
      <c r="I135" s="476"/>
      <c r="J135" s="476"/>
      <c r="K135" s="476"/>
      <c r="L135" s="476"/>
      <c r="M135" s="476"/>
      <c r="N135" s="476"/>
      <c r="O135" s="476"/>
      <c r="P135" s="476"/>
      <c r="Q135" s="476"/>
      <c r="R135" s="476"/>
      <c r="S135" s="476"/>
      <c r="T135" s="476"/>
      <c r="U135" s="476"/>
      <c r="V135" s="476"/>
      <c r="W135" s="476"/>
      <c r="X135" s="476"/>
      <c r="Y135" s="476"/>
      <c r="Z135" s="160" t="s">
        <v>286</v>
      </c>
      <c r="AA135" s="329" t="s">
        <v>395</v>
      </c>
    </row>
    <row r="136" spans="1:27" hidden="1">
      <c r="A136" s="113"/>
      <c r="B136" s="211" t="s">
        <v>117</v>
      </c>
      <c r="C136" s="176" t="s">
        <v>121</v>
      </c>
      <c r="D136" s="405">
        <v>280</v>
      </c>
      <c r="E136" s="461"/>
      <c r="F136" s="485"/>
      <c r="G136" s="449"/>
      <c r="H136" s="479"/>
      <c r="I136" s="479"/>
      <c r="J136" s="479"/>
      <c r="K136" s="486"/>
      <c r="L136" s="449"/>
      <c r="M136" s="479"/>
      <c r="N136" s="479"/>
      <c r="O136" s="479"/>
      <c r="P136" s="486"/>
      <c r="Q136" s="449"/>
      <c r="R136" s="479"/>
      <c r="S136" s="479"/>
      <c r="T136" s="479"/>
      <c r="U136" s="485"/>
      <c r="V136" s="449"/>
      <c r="W136" s="479"/>
      <c r="X136" s="479"/>
      <c r="Y136" s="479"/>
      <c r="Z136" s="160" t="s">
        <v>286</v>
      </c>
      <c r="AA136" s="330"/>
    </row>
    <row r="137" spans="1:27" ht="40.5">
      <c r="A137" s="112"/>
      <c r="B137" s="210" t="s">
        <v>122</v>
      </c>
      <c r="C137" s="180" t="s">
        <v>123</v>
      </c>
      <c r="D137" s="620">
        <v>520</v>
      </c>
      <c r="E137" s="440">
        <f t="shared" ref="E137:E147" si="33">SUM(G137,L137,Q137,V137)</f>
        <v>102</v>
      </c>
      <c r="F137" s="476">
        <f t="shared" ref="F137:Y137" si="34">SUM(F138:F141)</f>
        <v>125</v>
      </c>
      <c r="G137" s="476">
        <f t="shared" si="34"/>
        <v>20</v>
      </c>
      <c r="H137" s="476">
        <f t="shared" si="34"/>
        <v>0</v>
      </c>
      <c r="I137" s="476">
        <f t="shared" si="34"/>
        <v>5</v>
      </c>
      <c r="J137" s="476">
        <f t="shared" si="34"/>
        <v>15</v>
      </c>
      <c r="K137" s="476">
        <f t="shared" si="34"/>
        <v>195</v>
      </c>
      <c r="L137" s="476">
        <f t="shared" si="34"/>
        <v>82</v>
      </c>
      <c r="M137" s="476">
        <f t="shared" si="34"/>
        <v>82</v>
      </c>
      <c r="N137" s="476">
        <f t="shared" si="34"/>
        <v>0</v>
      </c>
      <c r="O137" s="476">
        <f t="shared" si="34"/>
        <v>0</v>
      </c>
      <c r="P137" s="476">
        <f t="shared" si="34"/>
        <v>155</v>
      </c>
      <c r="Q137" s="476">
        <f t="shared" si="34"/>
        <v>0</v>
      </c>
      <c r="R137" s="476">
        <f t="shared" si="34"/>
        <v>0</v>
      </c>
      <c r="S137" s="476">
        <f t="shared" si="34"/>
        <v>0</v>
      </c>
      <c r="T137" s="476">
        <f t="shared" si="34"/>
        <v>0</v>
      </c>
      <c r="U137" s="476">
        <f t="shared" si="34"/>
        <v>45</v>
      </c>
      <c r="V137" s="476">
        <f t="shared" si="34"/>
        <v>0</v>
      </c>
      <c r="W137" s="476">
        <f t="shared" si="34"/>
        <v>0</v>
      </c>
      <c r="X137" s="476">
        <f t="shared" si="34"/>
        <v>0</v>
      </c>
      <c r="Y137" s="476">
        <f t="shared" si="34"/>
        <v>0</v>
      </c>
      <c r="Z137" s="352" t="s">
        <v>287</v>
      </c>
      <c r="AA137" s="329" t="s">
        <v>396</v>
      </c>
    </row>
    <row r="138" spans="1:27">
      <c r="A138" s="174"/>
      <c r="B138" s="224" t="s">
        <v>124</v>
      </c>
      <c r="C138" s="192" t="s">
        <v>125</v>
      </c>
      <c r="D138" s="405">
        <v>60</v>
      </c>
      <c r="E138" s="440">
        <f t="shared" si="33"/>
        <v>0</v>
      </c>
      <c r="F138" s="520">
        <v>15</v>
      </c>
      <c r="G138" s="449">
        <f t="shared" ref="G138:G141" si="35">SUM(H138:J138)</f>
        <v>0</v>
      </c>
      <c r="H138" s="501">
        <f>SUM('[1]4_00_october'!H138)</f>
        <v>0</v>
      </c>
      <c r="I138" s="501">
        <f>SUM('[2]4_00_november'!I138)</f>
        <v>0</v>
      </c>
      <c r="J138" s="501">
        <f>SUM('[3]4_00_december'!J138)</f>
        <v>0</v>
      </c>
      <c r="K138" s="521">
        <v>15</v>
      </c>
      <c r="L138" s="449">
        <f t="shared" ref="L138:L141" si="36">SUM(M138:O138)</f>
        <v>0</v>
      </c>
      <c r="M138" s="501">
        <f>SUM('[4]4_00_january'!M138)</f>
        <v>0</v>
      </c>
      <c r="N138" s="501">
        <f>SUM('[5]4_00_february'!N138)</f>
        <v>0</v>
      </c>
      <c r="O138" s="502">
        <f>SUM('[6]4_00_march'!O138)</f>
        <v>0</v>
      </c>
      <c r="P138" s="522">
        <v>15</v>
      </c>
      <c r="Q138" s="449">
        <f t="shared" ref="Q138:Q141" si="37">SUM(R138:T138)</f>
        <v>0</v>
      </c>
      <c r="R138" s="501">
        <f>SUM('[7]4_00_april'!R138)</f>
        <v>0</v>
      </c>
      <c r="S138" s="501">
        <f>SUM('[8]4_00_may'!S138)</f>
        <v>0</v>
      </c>
      <c r="T138" s="501">
        <f>SUM('[9]4_00_june'!T138)</f>
        <v>0</v>
      </c>
      <c r="U138" s="520">
        <v>15</v>
      </c>
      <c r="V138" s="449">
        <f t="shared" ref="V138:V141" si="38">SUM(W138:Y138)</f>
        <v>0</v>
      </c>
      <c r="W138" s="501">
        <f>SUM('[10]4_00_july'!W138)</f>
        <v>0</v>
      </c>
      <c r="X138" s="501">
        <f>SUM('[11]4_00_august'!X138)</f>
        <v>0</v>
      </c>
      <c r="Y138" s="501">
        <f>SUM('[12]4_00_september'!Y138)</f>
        <v>0</v>
      </c>
      <c r="Z138" s="172" t="s">
        <v>287</v>
      </c>
      <c r="AA138" s="337"/>
    </row>
    <row r="139" spans="1:27" ht="40.5">
      <c r="A139" s="174"/>
      <c r="B139" s="224" t="s">
        <v>126</v>
      </c>
      <c r="C139" s="192" t="s">
        <v>127</v>
      </c>
      <c r="D139" s="621">
        <v>350</v>
      </c>
      <c r="E139" s="440">
        <f t="shared" si="33"/>
        <v>80</v>
      </c>
      <c r="F139" s="523">
        <v>100</v>
      </c>
      <c r="G139" s="449">
        <f t="shared" si="35"/>
        <v>3</v>
      </c>
      <c r="H139" s="501">
        <f>SUM('[1]4_00_october'!H139)</f>
        <v>0</v>
      </c>
      <c r="I139" s="501">
        <f>SUM('[2]4_00_november'!I139)</f>
        <v>0</v>
      </c>
      <c r="J139" s="501">
        <f>SUM('[3]4_00_december'!J139)</f>
        <v>3</v>
      </c>
      <c r="K139" s="524">
        <v>150</v>
      </c>
      <c r="L139" s="449">
        <f t="shared" si="36"/>
        <v>77</v>
      </c>
      <c r="M139" s="501">
        <f>SUM('[4]4_00_january'!M139)</f>
        <v>77</v>
      </c>
      <c r="N139" s="501">
        <f>SUM('[5]4_00_february'!N139)</f>
        <v>0</v>
      </c>
      <c r="O139" s="502">
        <f>SUM('[6]4_00_march'!O139)</f>
        <v>0</v>
      </c>
      <c r="P139" s="525">
        <v>100</v>
      </c>
      <c r="Q139" s="449">
        <f t="shared" si="37"/>
        <v>0</v>
      </c>
      <c r="R139" s="501">
        <f>SUM('[7]4_00_april'!R139)</f>
        <v>0</v>
      </c>
      <c r="S139" s="501">
        <f>SUM('[8]4_00_may'!S139)</f>
        <v>0</v>
      </c>
      <c r="T139" s="501">
        <f>SUM('[9]4_00_june'!T139)</f>
        <v>0</v>
      </c>
      <c r="U139" s="523">
        <v>0</v>
      </c>
      <c r="V139" s="449">
        <f t="shared" si="38"/>
        <v>0</v>
      </c>
      <c r="W139" s="501">
        <f>SUM('[10]4_00_july'!W139)</f>
        <v>0</v>
      </c>
      <c r="X139" s="501">
        <f>SUM('[11]4_00_august'!X139)</f>
        <v>0</v>
      </c>
      <c r="Y139" s="501">
        <f>SUM('[12]4_00_september'!Y139)</f>
        <v>0</v>
      </c>
      <c r="Z139" s="172" t="s">
        <v>287</v>
      </c>
      <c r="AA139" s="335"/>
    </row>
    <row r="140" spans="1:27" ht="40.5">
      <c r="A140" s="125"/>
      <c r="B140" s="225" t="s">
        <v>333</v>
      </c>
      <c r="C140" s="193" t="s">
        <v>125</v>
      </c>
      <c r="D140" s="622">
        <v>100</v>
      </c>
      <c r="E140" s="440">
        <f t="shared" si="33"/>
        <v>18</v>
      </c>
      <c r="F140" s="526">
        <v>10</v>
      </c>
      <c r="G140" s="449">
        <f t="shared" si="35"/>
        <v>17</v>
      </c>
      <c r="H140" s="501">
        <f>SUM('[1]4_00_october'!H140)</f>
        <v>0</v>
      </c>
      <c r="I140" s="501">
        <f>SUM('[2]4_00_november'!I140)</f>
        <v>5</v>
      </c>
      <c r="J140" s="501">
        <f>SUM('[3]4_00_december'!J140)</f>
        <v>12</v>
      </c>
      <c r="K140" s="527">
        <v>20</v>
      </c>
      <c r="L140" s="449">
        <f t="shared" si="36"/>
        <v>1</v>
      </c>
      <c r="M140" s="501">
        <f>SUM('[4]4_00_january'!M140)</f>
        <v>1</v>
      </c>
      <c r="N140" s="501">
        <f>SUM('[5]4_00_february'!N140)</f>
        <v>0</v>
      </c>
      <c r="O140" s="502">
        <f>SUM('[6]4_00_march'!O140)</f>
        <v>0</v>
      </c>
      <c r="P140" s="528">
        <v>40</v>
      </c>
      <c r="Q140" s="449">
        <f t="shared" si="37"/>
        <v>0</v>
      </c>
      <c r="R140" s="501">
        <f>SUM('[7]4_00_april'!R140)</f>
        <v>0</v>
      </c>
      <c r="S140" s="501">
        <f>SUM('[8]4_00_may'!S140)</f>
        <v>0</v>
      </c>
      <c r="T140" s="501">
        <f>SUM('[9]4_00_june'!T140)</f>
        <v>0</v>
      </c>
      <c r="U140" s="526">
        <v>30</v>
      </c>
      <c r="V140" s="449">
        <f t="shared" si="38"/>
        <v>0</v>
      </c>
      <c r="W140" s="501">
        <f>SUM('[10]4_00_july'!W140)</f>
        <v>0</v>
      </c>
      <c r="X140" s="501">
        <f>SUM('[11]4_00_august'!X140)</f>
        <v>0</v>
      </c>
      <c r="Y140" s="501">
        <f>SUM('[12]4_00_september'!Y140)</f>
        <v>0</v>
      </c>
      <c r="Z140" s="352" t="s">
        <v>287</v>
      </c>
      <c r="AA140" s="353"/>
    </row>
    <row r="141" spans="1:27">
      <c r="A141" s="281"/>
      <c r="B141" s="282" t="s">
        <v>128</v>
      </c>
      <c r="C141" s="283" t="s">
        <v>125</v>
      </c>
      <c r="D141" s="623">
        <v>10</v>
      </c>
      <c r="E141" s="440">
        <f t="shared" si="33"/>
        <v>4</v>
      </c>
      <c r="F141" s="529">
        <v>0</v>
      </c>
      <c r="G141" s="449">
        <f t="shared" si="35"/>
        <v>0</v>
      </c>
      <c r="H141" s="501">
        <f>SUM('[1]4_00_october'!H141)</f>
        <v>0</v>
      </c>
      <c r="I141" s="501">
        <f>SUM('[2]4_00_november'!I141)</f>
        <v>0</v>
      </c>
      <c r="J141" s="501">
        <f>SUM('[3]4_00_december'!J141)</f>
        <v>0</v>
      </c>
      <c r="K141" s="530">
        <v>10</v>
      </c>
      <c r="L141" s="449">
        <f t="shared" si="36"/>
        <v>4</v>
      </c>
      <c r="M141" s="501">
        <f>SUM('[4]4_00_january'!M141)</f>
        <v>4</v>
      </c>
      <c r="N141" s="501">
        <f>SUM('[5]4_00_february'!N141)</f>
        <v>0</v>
      </c>
      <c r="O141" s="502">
        <f>SUM('[6]4_00_march'!O141)</f>
        <v>0</v>
      </c>
      <c r="P141" s="531">
        <v>0</v>
      </c>
      <c r="Q141" s="449">
        <f t="shared" si="37"/>
        <v>0</v>
      </c>
      <c r="R141" s="501">
        <f>SUM('[7]4_00_april'!R141)</f>
        <v>0</v>
      </c>
      <c r="S141" s="501">
        <f>SUM('[8]4_00_may'!S141)</f>
        <v>0</v>
      </c>
      <c r="T141" s="501">
        <f>SUM('[9]4_00_june'!T141)</f>
        <v>0</v>
      </c>
      <c r="U141" s="529">
        <v>0</v>
      </c>
      <c r="V141" s="449">
        <f t="shared" si="38"/>
        <v>0</v>
      </c>
      <c r="W141" s="501">
        <f>SUM('[10]4_00_july'!W141)</f>
        <v>0</v>
      </c>
      <c r="X141" s="501">
        <f>SUM('[11]4_00_august'!X141)</f>
        <v>0</v>
      </c>
      <c r="Y141" s="501">
        <f>SUM('[12]4_00_september'!Y141)</f>
        <v>0</v>
      </c>
      <c r="Z141" s="284" t="s">
        <v>287</v>
      </c>
      <c r="AA141" s="335"/>
    </row>
    <row r="142" spans="1:27">
      <c r="A142" s="121"/>
      <c r="B142" s="209" t="s">
        <v>270</v>
      </c>
      <c r="C142" s="177" t="s">
        <v>129</v>
      </c>
      <c r="D142" s="419">
        <v>610</v>
      </c>
      <c r="E142" s="440">
        <f t="shared" si="33"/>
        <v>18</v>
      </c>
      <c r="F142" s="532">
        <f t="shared" ref="F142:Y142" si="39">SUM(F143:F145)</f>
        <v>20</v>
      </c>
      <c r="G142" s="532">
        <f t="shared" si="39"/>
        <v>13</v>
      </c>
      <c r="H142" s="532">
        <f t="shared" si="39"/>
        <v>0</v>
      </c>
      <c r="I142" s="532">
        <f t="shared" si="39"/>
        <v>3</v>
      </c>
      <c r="J142" s="532">
        <f t="shared" si="39"/>
        <v>10</v>
      </c>
      <c r="K142" s="532">
        <f t="shared" si="39"/>
        <v>40</v>
      </c>
      <c r="L142" s="532">
        <f t="shared" si="39"/>
        <v>5</v>
      </c>
      <c r="M142" s="532">
        <f t="shared" si="39"/>
        <v>5</v>
      </c>
      <c r="N142" s="532">
        <f t="shared" si="39"/>
        <v>0</v>
      </c>
      <c r="O142" s="533">
        <f t="shared" si="39"/>
        <v>0</v>
      </c>
      <c r="P142" s="534">
        <f t="shared" si="39"/>
        <v>30</v>
      </c>
      <c r="Q142" s="532">
        <f t="shared" si="39"/>
        <v>0</v>
      </c>
      <c r="R142" s="532">
        <f t="shared" si="39"/>
        <v>0</v>
      </c>
      <c r="S142" s="532">
        <f t="shared" si="39"/>
        <v>0</v>
      </c>
      <c r="T142" s="532">
        <f t="shared" si="39"/>
        <v>0</v>
      </c>
      <c r="U142" s="532">
        <f t="shared" si="39"/>
        <v>20</v>
      </c>
      <c r="V142" s="532">
        <f t="shared" si="39"/>
        <v>0</v>
      </c>
      <c r="W142" s="532">
        <f t="shared" si="39"/>
        <v>0</v>
      </c>
      <c r="X142" s="532">
        <f t="shared" si="39"/>
        <v>0</v>
      </c>
      <c r="Y142" s="532">
        <f t="shared" si="39"/>
        <v>0</v>
      </c>
      <c r="Z142" s="160" t="s">
        <v>478</v>
      </c>
      <c r="AA142" s="330" t="s">
        <v>397</v>
      </c>
    </row>
    <row r="143" spans="1:27" hidden="1">
      <c r="A143" s="124"/>
      <c r="B143" s="226" t="s">
        <v>130</v>
      </c>
      <c r="C143" s="194" t="s">
        <v>72</v>
      </c>
      <c r="D143" s="410">
        <v>200</v>
      </c>
      <c r="E143" s="461"/>
      <c r="F143" s="500"/>
      <c r="G143" s="449"/>
      <c r="H143" s="479"/>
      <c r="I143" s="479"/>
      <c r="J143" s="479"/>
      <c r="K143" s="535"/>
      <c r="L143" s="449"/>
      <c r="M143" s="479"/>
      <c r="N143" s="479"/>
      <c r="O143" s="480"/>
      <c r="P143" s="536"/>
      <c r="Q143" s="449"/>
      <c r="R143" s="479"/>
      <c r="S143" s="479"/>
      <c r="T143" s="479"/>
      <c r="U143" s="500"/>
      <c r="V143" s="449"/>
      <c r="W143" s="479"/>
      <c r="X143" s="479"/>
      <c r="Y143" s="479"/>
      <c r="Z143" s="160" t="s">
        <v>297</v>
      </c>
      <c r="AA143" s="330"/>
    </row>
    <row r="144" spans="1:27" hidden="1">
      <c r="A144" s="112"/>
      <c r="B144" s="210" t="s">
        <v>131</v>
      </c>
      <c r="C144" s="180" t="s">
        <v>72</v>
      </c>
      <c r="D144" s="420">
        <v>300</v>
      </c>
      <c r="E144" s="461"/>
      <c r="F144" s="500"/>
      <c r="G144" s="449"/>
      <c r="H144" s="482"/>
      <c r="I144" s="482"/>
      <c r="J144" s="482"/>
      <c r="K144" s="535"/>
      <c r="L144" s="449"/>
      <c r="M144" s="482"/>
      <c r="N144" s="482"/>
      <c r="O144" s="483"/>
      <c r="P144" s="536"/>
      <c r="Q144" s="449"/>
      <c r="R144" s="482"/>
      <c r="S144" s="482"/>
      <c r="T144" s="482"/>
      <c r="U144" s="500"/>
      <c r="V144" s="449"/>
      <c r="W144" s="482"/>
      <c r="X144" s="482"/>
      <c r="Y144" s="482"/>
      <c r="Z144" s="160" t="s">
        <v>299</v>
      </c>
      <c r="AA144" s="330"/>
    </row>
    <row r="145" spans="1:27">
      <c r="A145" s="112"/>
      <c r="B145" s="210" t="s">
        <v>132</v>
      </c>
      <c r="C145" s="180" t="s">
        <v>129</v>
      </c>
      <c r="D145" s="420">
        <v>110</v>
      </c>
      <c r="E145" s="440">
        <f t="shared" si="33"/>
        <v>18</v>
      </c>
      <c r="F145" s="476">
        <f t="shared" ref="F145:Y145" si="40">SUM(F146:F147)</f>
        <v>20</v>
      </c>
      <c r="G145" s="476">
        <f t="shared" si="40"/>
        <v>13</v>
      </c>
      <c r="H145" s="476">
        <f t="shared" si="40"/>
        <v>0</v>
      </c>
      <c r="I145" s="476">
        <f t="shared" si="40"/>
        <v>3</v>
      </c>
      <c r="J145" s="476">
        <f t="shared" si="40"/>
        <v>10</v>
      </c>
      <c r="K145" s="476">
        <f t="shared" si="40"/>
        <v>40</v>
      </c>
      <c r="L145" s="476">
        <f t="shared" si="40"/>
        <v>5</v>
      </c>
      <c r="M145" s="476">
        <f t="shared" si="40"/>
        <v>5</v>
      </c>
      <c r="N145" s="476">
        <f t="shared" si="40"/>
        <v>0</v>
      </c>
      <c r="O145" s="537">
        <f t="shared" si="40"/>
        <v>0</v>
      </c>
      <c r="P145" s="538">
        <f t="shared" si="40"/>
        <v>30</v>
      </c>
      <c r="Q145" s="476">
        <f t="shared" si="40"/>
        <v>0</v>
      </c>
      <c r="R145" s="476">
        <f t="shared" si="40"/>
        <v>0</v>
      </c>
      <c r="S145" s="476">
        <f t="shared" si="40"/>
        <v>0</v>
      </c>
      <c r="T145" s="476">
        <f t="shared" si="40"/>
        <v>0</v>
      </c>
      <c r="U145" s="476">
        <f t="shared" si="40"/>
        <v>20</v>
      </c>
      <c r="V145" s="476">
        <f t="shared" si="40"/>
        <v>0</v>
      </c>
      <c r="W145" s="476">
        <f t="shared" si="40"/>
        <v>0</v>
      </c>
      <c r="X145" s="476">
        <f t="shared" si="40"/>
        <v>0</v>
      </c>
      <c r="Y145" s="476">
        <f t="shared" si="40"/>
        <v>0</v>
      </c>
      <c r="Z145" s="160" t="s">
        <v>287</v>
      </c>
      <c r="AA145" s="330" t="s">
        <v>398</v>
      </c>
    </row>
    <row r="146" spans="1:27">
      <c r="A146" s="115"/>
      <c r="B146" s="214" t="s">
        <v>133</v>
      </c>
      <c r="C146" s="183" t="s">
        <v>72</v>
      </c>
      <c r="D146" s="399">
        <v>30</v>
      </c>
      <c r="E146" s="440">
        <f t="shared" si="33"/>
        <v>0</v>
      </c>
      <c r="F146" s="505">
        <v>0</v>
      </c>
      <c r="G146" s="449">
        <f t="shared" ref="G146:G147" si="41">SUM(H146:J146)</f>
        <v>0</v>
      </c>
      <c r="H146" s="501">
        <f>SUM('[1]4_00_october'!H146)</f>
        <v>0</v>
      </c>
      <c r="I146" s="501">
        <f>SUM('[2]4_00_november'!I146)</f>
        <v>0</v>
      </c>
      <c r="J146" s="501">
        <f>SUM('[3]4_00_december'!J146)</f>
        <v>0</v>
      </c>
      <c r="K146" s="506">
        <v>20</v>
      </c>
      <c r="L146" s="449">
        <f t="shared" ref="L146:L147" si="42">SUM(M146:O146)</f>
        <v>0</v>
      </c>
      <c r="M146" s="501">
        <f>SUM('[4]4_00_january'!M146)</f>
        <v>0</v>
      </c>
      <c r="N146" s="501">
        <f>SUM('[5]4_00_february'!N146)</f>
        <v>0</v>
      </c>
      <c r="O146" s="502">
        <f>SUM('[6]4_00_march'!O146)</f>
        <v>0</v>
      </c>
      <c r="P146" s="507">
        <v>10</v>
      </c>
      <c r="Q146" s="449">
        <f t="shared" ref="Q146:Q147" si="43">SUM(R146:T146)</f>
        <v>0</v>
      </c>
      <c r="R146" s="501">
        <f>SUM('[7]4_00_april'!R146)</f>
        <v>0</v>
      </c>
      <c r="S146" s="501">
        <f>SUM('[8]4_00_may'!S146)</f>
        <v>0</v>
      </c>
      <c r="T146" s="501">
        <f>SUM('[9]4_00_june'!T146)</f>
        <v>0</v>
      </c>
      <c r="U146" s="505">
        <v>0</v>
      </c>
      <c r="V146" s="449">
        <f t="shared" ref="V146:V147" si="44">SUM(W146:Y146)</f>
        <v>0</v>
      </c>
      <c r="W146" s="501">
        <f>SUM('[10]4_00_july'!W146)</f>
        <v>0</v>
      </c>
      <c r="X146" s="501">
        <f>SUM('[11]4_00_august'!X146)</f>
        <v>0</v>
      </c>
      <c r="Y146" s="501">
        <f>SUM('[12]4_00_september'!Y146)</f>
        <v>0</v>
      </c>
      <c r="Z146" s="160" t="s">
        <v>287</v>
      </c>
      <c r="AA146" s="330"/>
    </row>
    <row r="147" spans="1:27">
      <c r="A147" s="113"/>
      <c r="B147" s="211" t="s">
        <v>134</v>
      </c>
      <c r="C147" s="176" t="s">
        <v>129</v>
      </c>
      <c r="D147" s="406">
        <v>80</v>
      </c>
      <c r="E147" s="440">
        <f t="shared" si="33"/>
        <v>18</v>
      </c>
      <c r="F147" s="485">
        <v>20</v>
      </c>
      <c r="G147" s="449">
        <f t="shared" si="41"/>
        <v>13</v>
      </c>
      <c r="H147" s="501">
        <f>SUM('[1]4_00_october'!H147)</f>
        <v>0</v>
      </c>
      <c r="I147" s="501">
        <f>SUM('[2]4_00_november'!I147)</f>
        <v>3</v>
      </c>
      <c r="J147" s="501">
        <f>SUM('[3]4_00_december'!J147)</f>
        <v>10</v>
      </c>
      <c r="K147" s="486">
        <v>20</v>
      </c>
      <c r="L147" s="449">
        <f t="shared" si="42"/>
        <v>5</v>
      </c>
      <c r="M147" s="501">
        <f>SUM('[4]4_00_january'!M147)</f>
        <v>5</v>
      </c>
      <c r="N147" s="501">
        <f>SUM('[5]4_00_february'!N147)</f>
        <v>0</v>
      </c>
      <c r="O147" s="502">
        <f>SUM('[6]4_00_march'!O147)</f>
        <v>0</v>
      </c>
      <c r="P147" s="487">
        <v>20</v>
      </c>
      <c r="Q147" s="449">
        <f t="shared" si="43"/>
        <v>0</v>
      </c>
      <c r="R147" s="501">
        <f>SUM('[7]4_00_april'!R147)</f>
        <v>0</v>
      </c>
      <c r="S147" s="501">
        <f>SUM('[8]4_00_may'!S147)</f>
        <v>0</v>
      </c>
      <c r="T147" s="501">
        <f>SUM('[9]4_00_june'!T147)</f>
        <v>0</v>
      </c>
      <c r="U147" s="485">
        <v>20</v>
      </c>
      <c r="V147" s="449">
        <f t="shared" si="44"/>
        <v>0</v>
      </c>
      <c r="W147" s="501">
        <f>SUM('[10]4_00_july'!W147)</f>
        <v>0</v>
      </c>
      <c r="X147" s="501">
        <f>SUM('[11]4_00_august'!X147)</f>
        <v>0</v>
      </c>
      <c r="Y147" s="501">
        <f>SUM('[12]4_00_september'!Y147)</f>
        <v>0</v>
      </c>
      <c r="Z147" s="160" t="s">
        <v>287</v>
      </c>
      <c r="AA147" s="330"/>
    </row>
    <row r="148" spans="1:27" ht="27.75" hidden="1" customHeight="1">
      <c r="A148" s="121"/>
      <c r="B148" s="209" t="s">
        <v>271</v>
      </c>
      <c r="C148" s="177" t="s">
        <v>72</v>
      </c>
      <c r="D148" s="624">
        <v>23000</v>
      </c>
      <c r="E148" s="461"/>
      <c r="F148" s="539"/>
      <c r="G148" s="539"/>
      <c r="H148" s="539"/>
      <c r="I148" s="539"/>
      <c r="J148" s="539"/>
      <c r="K148" s="539"/>
      <c r="L148" s="539"/>
      <c r="M148" s="539"/>
      <c r="N148" s="539"/>
      <c r="O148" s="540"/>
      <c r="P148" s="541"/>
      <c r="Q148" s="539"/>
      <c r="R148" s="539"/>
      <c r="S148" s="539"/>
      <c r="T148" s="539"/>
      <c r="U148" s="539"/>
      <c r="V148" s="539"/>
      <c r="W148" s="539"/>
      <c r="X148" s="539"/>
      <c r="Y148" s="539"/>
      <c r="Z148" s="160" t="s">
        <v>479</v>
      </c>
      <c r="AA148" s="329" t="s">
        <v>399</v>
      </c>
    </row>
    <row r="149" spans="1:27" hidden="1">
      <c r="A149" s="113"/>
      <c r="B149" s="211" t="s">
        <v>338</v>
      </c>
      <c r="C149" s="176" t="s">
        <v>72</v>
      </c>
      <c r="D149" s="404">
        <v>10000</v>
      </c>
      <c r="E149" s="461"/>
      <c r="F149" s="482"/>
      <c r="G149" s="449"/>
      <c r="H149" s="482"/>
      <c r="I149" s="482"/>
      <c r="J149" s="482"/>
      <c r="K149" s="483"/>
      <c r="L149" s="449"/>
      <c r="M149" s="482"/>
      <c r="N149" s="482"/>
      <c r="O149" s="483"/>
      <c r="P149" s="484"/>
      <c r="Q149" s="449"/>
      <c r="R149" s="482"/>
      <c r="S149" s="482"/>
      <c r="T149" s="482"/>
      <c r="U149" s="482"/>
      <c r="V149" s="449"/>
      <c r="W149" s="482"/>
      <c r="X149" s="482"/>
      <c r="Y149" s="482"/>
      <c r="Z149" s="312" t="s">
        <v>300</v>
      </c>
      <c r="AA149" s="333"/>
    </row>
    <row r="150" spans="1:27" ht="43.5" hidden="1" customHeight="1">
      <c r="A150" s="113"/>
      <c r="B150" s="211" t="s">
        <v>339</v>
      </c>
      <c r="C150" s="176" t="s">
        <v>72</v>
      </c>
      <c r="D150" s="404">
        <v>10000</v>
      </c>
      <c r="E150" s="461"/>
      <c r="F150" s="482"/>
      <c r="G150" s="449"/>
      <c r="H150" s="479"/>
      <c r="I150" s="479"/>
      <c r="J150" s="479"/>
      <c r="K150" s="483"/>
      <c r="L150" s="449"/>
      <c r="M150" s="479"/>
      <c r="N150" s="479"/>
      <c r="O150" s="480"/>
      <c r="P150" s="484"/>
      <c r="Q150" s="449"/>
      <c r="R150" s="479"/>
      <c r="S150" s="479"/>
      <c r="T150" s="479"/>
      <c r="U150" s="482"/>
      <c r="V150" s="449"/>
      <c r="W150" s="479"/>
      <c r="X150" s="479"/>
      <c r="Y150" s="479"/>
      <c r="Z150" s="312" t="s">
        <v>297</v>
      </c>
      <c r="AA150" s="333"/>
    </row>
    <row r="151" spans="1:27" ht="44.25" hidden="1" customHeight="1">
      <c r="A151" s="113"/>
      <c r="B151" s="211" t="s">
        <v>135</v>
      </c>
      <c r="C151" s="176" t="s">
        <v>72</v>
      </c>
      <c r="D151" s="403">
        <v>1000</v>
      </c>
      <c r="E151" s="461"/>
      <c r="F151" s="479"/>
      <c r="G151" s="449"/>
      <c r="H151" s="482"/>
      <c r="I151" s="482"/>
      <c r="J151" s="482"/>
      <c r="K151" s="480"/>
      <c r="L151" s="449"/>
      <c r="M151" s="482"/>
      <c r="N151" s="482"/>
      <c r="O151" s="483"/>
      <c r="P151" s="481"/>
      <c r="Q151" s="449"/>
      <c r="R151" s="482"/>
      <c r="S151" s="482"/>
      <c r="T151" s="482"/>
      <c r="U151" s="479"/>
      <c r="V151" s="449"/>
      <c r="W151" s="482"/>
      <c r="X151" s="482"/>
      <c r="Y151" s="482"/>
      <c r="Z151" s="160" t="s">
        <v>300</v>
      </c>
      <c r="AA151" s="329"/>
    </row>
    <row r="152" spans="1:27" hidden="1">
      <c r="A152" s="113"/>
      <c r="B152" s="211" t="s">
        <v>340</v>
      </c>
      <c r="C152" s="176" t="s">
        <v>72</v>
      </c>
      <c r="D152" s="403">
        <v>2000</v>
      </c>
      <c r="E152" s="461"/>
      <c r="F152" s="479"/>
      <c r="G152" s="449"/>
      <c r="H152" s="479"/>
      <c r="I152" s="479"/>
      <c r="J152" s="479"/>
      <c r="K152" s="480"/>
      <c r="L152" s="449"/>
      <c r="M152" s="479"/>
      <c r="N152" s="479"/>
      <c r="O152" s="479"/>
      <c r="P152" s="480"/>
      <c r="Q152" s="449"/>
      <c r="R152" s="479"/>
      <c r="S152" s="479"/>
      <c r="T152" s="479"/>
      <c r="U152" s="479"/>
      <c r="V152" s="449"/>
      <c r="W152" s="479"/>
      <c r="X152" s="479"/>
      <c r="Y152" s="479"/>
      <c r="Z152" s="160" t="s">
        <v>297</v>
      </c>
      <c r="AA152" s="329"/>
    </row>
    <row r="153" spans="1:27">
      <c r="A153" s="589"/>
      <c r="B153" s="590" t="s">
        <v>136</v>
      </c>
      <c r="C153" s="591"/>
      <c r="D153" s="592"/>
      <c r="E153" s="593"/>
      <c r="F153" s="594"/>
      <c r="G153" s="594"/>
      <c r="H153" s="594"/>
      <c r="I153" s="594"/>
      <c r="J153" s="594"/>
      <c r="K153" s="595"/>
      <c r="L153" s="596"/>
      <c r="M153" s="596"/>
      <c r="N153" s="596"/>
      <c r="O153" s="596"/>
      <c r="P153" s="596"/>
      <c r="Q153" s="597"/>
      <c r="R153" s="594"/>
      <c r="S153" s="594"/>
      <c r="T153" s="595"/>
      <c r="U153" s="594"/>
      <c r="V153" s="594"/>
      <c r="W153" s="594"/>
      <c r="X153" s="594"/>
      <c r="Y153" s="594"/>
      <c r="Z153" s="656"/>
      <c r="AA153" s="598"/>
    </row>
    <row r="154" spans="1:27">
      <c r="A154" s="121"/>
      <c r="B154" s="209" t="s">
        <v>272</v>
      </c>
      <c r="C154" s="177"/>
      <c r="D154" s="399"/>
      <c r="E154" s="504"/>
      <c r="F154" s="505"/>
      <c r="G154" s="505"/>
      <c r="H154" s="505"/>
      <c r="I154" s="505"/>
      <c r="J154" s="505"/>
      <c r="K154" s="506"/>
      <c r="L154" s="507"/>
      <c r="M154" s="507"/>
      <c r="N154" s="507"/>
      <c r="O154" s="507"/>
      <c r="P154" s="507"/>
      <c r="Q154" s="508"/>
      <c r="R154" s="505"/>
      <c r="S154" s="505"/>
      <c r="T154" s="506"/>
      <c r="U154" s="505"/>
      <c r="V154" s="505"/>
      <c r="W154" s="505"/>
      <c r="X154" s="505"/>
      <c r="Y154" s="505"/>
      <c r="Z154" s="160"/>
      <c r="AA154" s="330"/>
    </row>
    <row r="155" spans="1:27">
      <c r="A155" s="112"/>
      <c r="B155" s="210" t="s">
        <v>137</v>
      </c>
      <c r="C155" s="180" t="s">
        <v>138</v>
      </c>
      <c r="D155" s="417">
        <v>408204</v>
      </c>
      <c r="E155" s="440">
        <f t="shared" ref="E155:E215" si="45">SUM(G155,L155,Q155,V155)</f>
        <v>25</v>
      </c>
      <c r="F155" s="517">
        <f t="shared" ref="F155:Y155" si="46">SUM(F156:F158)</f>
        <v>10</v>
      </c>
      <c r="G155" s="517">
        <f t="shared" si="46"/>
        <v>22</v>
      </c>
      <c r="H155" s="517">
        <f t="shared" si="46"/>
        <v>7</v>
      </c>
      <c r="I155" s="517">
        <f t="shared" si="46"/>
        <v>3</v>
      </c>
      <c r="J155" s="517">
        <f t="shared" si="46"/>
        <v>12</v>
      </c>
      <c r="K155" s="517">
        <f t="shared" si="46"/>
        <v>15</v>
      </c>
      <c r="L155" s="517">
        <f t="shared" si="46"/>
        <v>3</v>
      </c>
      <c r="M155" s="517">
        <f t="shared" si="46"/>
        <v>3</v>
      </c>
      <c r="N155" s="517">
        <f t="shared" si="46"/>
        <v>0</v>
      </c>
      <c r="O155" s="517">
        <f t="shared" si="46"/>
        <v>0</v>
      </c>
      <c r="P155" s="517">
        <f t="shared" si="46"/>
        <v>15</v>
      </c>
      <c r="Q155" s="517">
        <f t="shared" si="46"/>
        <v>0</v>
      </c>
      <c r="R155" s="517">
        <f t="shared" si="46"/>
        <v>0</v>
      </c>
      <c r="S155" s="517">
        <f t="shared" si="46"/>
        <v>0</v>
      </c>
      <c r="T155" s="517">
        <f t="shared" si="46"/>
        <v>0</v>
      </c>
      <c r="U155" s="517">
        <f t="shared" si="46"/>
        <v>10</v>
      </c>
      <c r="V155" s="517">
        <f t="shared" si="46"/>
        <v>0</v>
      </c>
      <c r="W155" s="517">
        <f t="shared" si="46"/>
        <v>0</v>
      </c>
      <c r="X155" s="517">
        <f t="shared" si="46"/>
        <v>0</v>
      </c>
      <c r="Y155" s="517">
        <f t="shared" si="46"/>
        <v>0</v>
      </c>
      <c r="Z155" s="160" t="s">
        <v>480</v>
      </c>
      <c r="AA155" s="330" t="s">
        <v>461</v>
      </c>
    </row>
    <row r="156" spans="1:27" hidden="1">
      <c r="A156" s="125"/>
      <c r="B156" s="225" t="s">
        <v>139</v>
      </c>
      <c r="C156" s="193" t="s">
        <v>138</v>
      </c>
      <c r="D156" s="401">
        <v>281154</v>
      </c>
      <c r="E156" s="461"/>
      <c r="F156" s="579"/>
      <c r="G156" s="449"/>
      <c r="H156" s="649"/>
      <c r="I156" s="649"/>
      <c r="J156" s="649"/>
      <c r="K156" s="579"/>
      <c r="L156" s="449"/>
      <c r="M156" s="649"/>
      <c r="N156" s="649"/>
      <c r="O156" s="649"/>
      <c r="P156" s="579"/>
      <c r="Q156" s="449"/>
      <c r="R156" s="649"/>
      <c r="S156" s="649"/>
      <c r="T156" s="649"/>
      <c r="U156" s="663"/>
      <c r="V156" s="449"/>
      <c r="W156" s="649"/>
      <c r="X156" s="649"/>
      <c r="Y156" s="649"/>
      <c r="Z156" s="172" t="s">
        <v>305</v>
      </c>
      <c r="AA156" s="337"/>
    </row>
    <row r="157" spans="1:27" ht="40.5" hidden="1">
      <c r="A157" s="113"/>
      <c r="B157" s="211" t="s">
        <v>140</v>
      </c>
      <c r="C157" s="176" t="s">
        <v>138</v>
      </c>
      <c r="D157" s="404">
        <v>127000</v>
      </c>
      <c r="E157" s="461"/>
      <c r="F157" s="482"/>
      <c r="G157" s="449"/>
      <c r="H157" s="482"/>
      <c r="I157" s="482"/>
      <c r="J157" s="482"/>
      <c r="K157" s="483"/>
      <c r="L157" s="449"/>
      <c r="M157" s="482"/>
      <c r="N157" s="482"/>
      <c r="O157" s="483"/>
      <c r="P157" s="484"/>
      <c r="Q157" s="449"/>
      <c r="R157" s="482"/>
      <c r="S157" s="482"/>
      <c r="T157" s="482"/>
      <c r="U157" s="482"/>
      <c r="V157" s="449"/>
      <c r="W157" s="482"/>
      <c r="X157" s="482"/>
      <c r="Y157" s="482"/>
      <c r="Z157" s="312" t="s">
        <v>300</v>
      </c>
      <c r="AA157" s="333"/>
    </row>
    <row r="158" spans="1:27">
      <c r="A158" s="113"/>
      <c r="B158" s="211" t="s">
        <v>334</v>
      </c>
      <c r="C158" s="176" t="s">
        <v>138</v>
      </c>
      <c r="D158" s="406">
        <v>50</v>
      </c>
      <c r="E158" s="440">
        <f t="shared" si="45"/>
        <v>25</v>
      </c>
      <c r="F158" s="485">
        <v>10</v>
      </c>
      <c r="G158" s="449">
        <f t="shared" ref="G158" si="47">SUM(H158:J158)</f>
        <v>22</v>
      </c>
      <c r="H158" s="501">
        <f>SUM('[1]4_00_october'!H158)</f>
        <v>7</v>
      </c>
      <c r="I158" s="501">
        <f>SUM('[2]4_00_november'!I158)</f>
        <v>3</v>
      </c>
      <c r="J158" s="501">
        <f>SUM('[3]4_00_december'!J158)</f>
        <v>12</v>
      </c>
      <c r="K158" s="486">
        <v>15</v>
      </c>
      <c r="L158" s="449">
        <f t="shared" ref="L158" si="48">SUM(M158:O158)</f>
        <v>3</v>
      </c>
      <c r="M158" s="501">
        <f>SUM('[4]4_00_january'!M158)</f>
        <v>3</v>
      </c>
      <c r="N158" s="501">
        <f>SUM('[5]4_00_february'!N158)</f>
        <v>0</v>
      </c>
      <c r="O158" s="502">
        <f>SUM('[6]4_00_march'!O158)</f>
        <v>0</v>
      </c>
      <c r="P158" s="487">
        <v>15</v>
      </c>
      <c r="Q158" s="449">
        <f t="shared" ref="Q158" si="49">SUM(R158:T158)</f>
        <v>0</v>
      </c>
      <c r="R158" s="501">
        <f>SUM('[7]4_00_april'!R158)</f>
        <v>0</v>
      </c>
      <c r="S158" s="501">
        <f>SUM('[8]4_00_may'!S158)</f>
        <v>0</v>
      </c>
      <c r="T158" s="501">
        <f>SUM('[9]4_00_june'!T158)</f>
        <v>0</v>
      </c>
      <c r="U158" s="485">
        <v>10</v>
      </c>
      <c r="V158" s="449">
        <f t="shared" ref="V158" si="50">SUM(W158:Y158)</f>
        <v>0</v>
      </c>
      <c r="W158" s="501">
        <f>SUM('[10]4_00_july'!W158)</f>
        <v>0</v>
      </c>
      <c r="X158" s="501">
        <f>SUM('[11]4_00_august'!X158)</f>
        <v>0</v>
      </c>
      <c r="Y158" s="501">
        <f>SUM('[12]4_00_september'!Y158)</f>
        <v>0</v>
      </c>
      <c r="Z158" s="160" t="s">
        <v>287</v>
      </c>
      <c r="AA158" s="330"/>
    </row>
    <row r="159" spans="1:27" hidden="1">
      <c r="A159" s="112"/>
      <c r="B159" s="210" t="s">
        <v>141</v>
      </c>
      <c r="C159" s="180" t="s">
        <v>101</v>
      </c>
      <c r="D159" s="417">
        <v>1760</v>
      </c>
      <c r="E159" s="461"/>
      <c r="F159" s="516"/>
      <c r="G159" s="449"/>
      <c r="H159" s="482"/>
      <c r="I159" s="482"/>
      <c r="J159" s="482"/>
      <c r="K159" s="518"/>
      <c r="L159" s="449"/>
      <c r="M159" s="482"/>
      <c r="N159" s="482"/>
      <c r="O159" s="483"/>
      <c r="P159" s="519"/>
      <c r="Q159" s="449"/>
      <c r="R159" s="482"/>
      <c r="S159" s="482"/>
      <c r="T159" s="482"/>
      <c r="U159" s="516"/>
      <c r="V159" s="449"/>
      <c r="W159" s="482"/>
      <c r="X159" s="482"/>
      <c r="Y159" s="482"/>
      <c r="Z159" s="312" t="s">
        <v>300</v>
      </c>
      <c r="AA159" s="330"/>
    </row>
    <row r="160" spans="1:27">
      <c r="A160" s="112"/>
      <c r="B160" s="210" t="s">
        <v>142</v>
      </c>
      <c r="C160" s="180" t="s">
        <v>143</v>
      </c>
      <c r="D160" s="400">
        <v>130050</v>
      </c>
      <c r="E160" s="440">
        <f t="shared" si="45"/>
        <v>10</v>
      </c>
      <c r="F160" s="476">
        <f t="shared" ref="F160:Y160" si="51">SUM(F161:F162)</f>
        <v>10</v>
      </c>
      <c r="G160" s="476">
        <f t="shared" si="51"/>
        <v>7</v>
      </c>
      <c r="H160" s="476">
        <f t="shared" si="51"/>
        <v>1</v>
      </c>
      <c r="I160" s="476">
        <f t="shared" si="51"/>
        <v>1</v>
      </c>
      <c r="J160" s="476">
        <f t="shared" si="51"/>
        <v>5</v>
      </c>
      <c r="K160" s="476">
        <f t="shared" si="51"/>
        <v>15</v>
      </c>
      <c r="L160" s="476">
        <f t="shared" si="51"/>
        <v>3</v>
      </c>
      <c r="M160" s="476">
        <f t="shared" si="51"/>
        <v>3</v>
      </c>
      <c r="N160" s="476">
        <f t="shared" si="51"/>
        <v>0</v>
      </c>
      <c r="O160" s="537">
        <f t="shared" si="51"/>
        <v>0</v>
      </c>
      <c r="P160" s="538">
        <f t="shared" si="51"/>
        <v>15</v>
      </c>
      <c r="Q160" s="476">
        <f t="shared" si="51"/>
        <v>0</v>
      </c>
      <c r="R160" s="476">
        <f t="shared" si="51"/>
        <v>0</v>
      </c>
      <c r="S160" s="476">
        <f t="shared" si="51"/>
        <v>0</v>
      </c>
      <c r="T160" s="476">
        <f t="shared" si="51"/>
        <v>0</v>
      </c>
      <c r="U160" s="476">
        <f t="shared" si="51"/>
        <v>10</v>
      </c>
      <c r="V160" s="476">
        <f t="shared" si="51"/>
        <v>0</v>
      </c>
      <c r="W160" s="476">
        <f t="shared" si="51"/>
        <v>0</v>
      </c>
      <c r="X160" s="476">
        <f t="shared" si="51"/>
        <v>0</v>
      </c>
      <c r="Y160" s="476">
        <f t="shared" si="51"/>
        <v>0</v>
      </c>
      <c r="Z160" s="160" t="s">
        <v>481</v>
      </c>
      <c r="AA160" s="330" t="s">
        <v>400</v>
      </c>
    </row>
    <row r="161" spans="1:27" hidden="1">
      <c r="A161" s="113"/>
      <c r="B161" s="211" t="s">
        <v>144</v>
      </c>
      <c r="C161" s="176" t="s">
        <v>143</v>
      </c>
      <c r="D161" s="404">
        <v>130000</v>
      </c>
      <c r="E161" s="461"/>
      <c r="F161" s="482"/>
      <c r="G161" s="449"/>
      <c r="H161" s="482"/>
      <c r="I161" s="482"/>
      <c r="J161" s="482"/>
      <c r="K161" s="483"/>
      <c r="L161" s="449"/>
      <c r="M161" s="482"/>
      <c r="N161" s="482"/>
      <c r="O161" s="483"/>
      <c r="P161" s="484"/>
      <c r="Q161" s="449"/>
      <c r="R161" s="482"/>
      <c r="S161" s="482"/>
      <c r="T161" s="482"/>
      <c r="U161" s="482"/>
      <c r="V161" s="449"/>
      <c r="W161" s="482"/>
      <c r="X161" s="482"/>
      <c r="Y161" s="482"/>
      <c r="Z161" s="312" t="s">
        <v>300</v>
      </c>
      <c r="AA161" s="333"/>
    </row>
    <row r="162" spans="1:27">
      <c r="A162" s="123"/>
      <c r="B162" s="211" t="s">
        <v>145</v>
      </c>
      <c r="C162" s="176" t="s">
        <v>143</v>
      </c>
      <c r="D162" s="406">
        <v>50</v>
      </c>
      <c r="E162" s="440">
        <f t="shared" si="45"/>
        <v>10</v>
      </c>
      <c r="F162" s="485">
        <v>10</v>
      </c>
      <c r="G162" s="449">
        <f t="shared" ref="G162" si="52">SUM(H162:J162)</f>
        <v>7</v>
      </c>
      <c r="H162" s="501">
        <f>SUM('[1]4_00_october'!H162)</f>
        <v>1</v>
      </c>
      <c r="I162" s="501">
        <f>SUM('[2]4_00_november'!I162)</f>
        <v>1</v>
      </c>
      <c r="J162" s="501">
        <f>SUM('[3]4_00_december'!J162)</f>
        <v>5</v>
      </c>
      <c r="K162" s="486">
        <v>15</v>
      </c>
      <c r="L162" s="449">
        <f t="shared" ref="L162" si="53">SUM(M162:O162)</f>
        <v>3</v>
      </c>
      <c r="M162" s="501">
        <f>SUM('[4]4_00_january'!M162)</f>
        <v>3</v>
      </c>
      <c r="N162" s="501">
        <f>SUM('[5]4_00_february'!N162)</f>
        <v>0</v>
      </c>
      <c r="O162" s="502">
        <f>SUM('[6]4_00_march'!O162)</f>
        <v>0</v>
      </c>
      <c r="P162" s="487">
        <v>15</v>
      </c>
      <c r="Q162" s="449">
        <f t="shared" ref="Q162" si="54">SUM(R162:T162)</f>
        <v>0</v>
      </c>
      <c r="R162" s="501">
        <f>SUM('[7]4_00_april'!R162)</f>
        <v>0</v>
      </c>
      <c r="S162" s="501">
        <f>SUM('[8]4_00_may'!S162)</f>
        <v>0</v>
      </c>
      <c r="T162" s="501">
        <f>SUM('[9]4_00_june'!T162)</f>
        <v>0</v>
      </c>
      <c r="U162" s="485">
        <v>10</v>
      </c>
      <c r="V162" s="449">
        <f t="shared" ref="V162" si="55">SUM(W162:Y162)</f>
        <v>0</v>
      </c>
      <c r="W162" s="501">
        <f>SUM('[10]4_00_july'!W162)</f>
        <v>0</v>
      </c>
      <c r="X162" s="501">
        <f>SUM('[11]4_00_august'!X162)</f>
        <v>0</v>
      </c>
      <c r="Y162" s="501">
        <f>SUM('[12]4_00_september'!Y162)</f>
        <v>0</v>
      </c>
      <c r="Z162" s="160" t="s">
        <v>287</v>
      </c>
      <c r="AA162" s="330"/>
    </row>
    <row r="163" spans="1:27" ht="60.75">
      <c r="A163" s="112"/>
      <c r="B163" s="210" t="s">
        <v>146</v>
      </c>
      <c r="C163" s="180" t="s">
        <v>147</v>
      </c>
      <c r="D163" s="400">
        <v>2042</v>
      </c>
      <c r="E163" s="440">
        <f t="shared" si="45"/>
        <v>116</v>
      </c>
      <c r="F163" s="476">
        <f t="shared" ref="F163:Y163" si="56">SUM(F164:F165)</f>
        <v>33</v>
      </c>
      <c r="G163" s="476">
        <f t="shared" si="56"/>
        <v>111</v>
      </c>
      <c r="H163" s="476">
        <f t="shared" si="56"/>
        <v>80</v>
      </c>
      <c r="I163" s="476">
        <f t="shared" si="56"/>
        <v>10</v>
      </c>
      <c r="J163" s="476">
        <f t="shared" si="56"/>
        <v>21</v>
      </c>
      <c r="K163" s="476">
        <f t="shared" si="56"/>
        <v>38</v>
      </c>
      <c r="L163" s="476">
        <f t="shared" si="56"/>
        <v>5</v>
      </c>
      <c r="M163" s="476">
        <f t="shared" si="56"/>
        <v>5</v>
      </c>
      <c r="N163" s="476">
        <f t="shared" si="56"/>
        <v>0</v>
      </c>
      <c r="O163" s="476">
        <f t="shared" si="56"/>
        <v>0</v>
      </c>
      <c r="P163" s="476">
        <f t="shared" si="56"/>
        <v>38</v>
      </c>
      <c r="Q163" s="476">
        <f t="shared" si="56"/>
        <v>0</v>
      </c>
      <c r="R163" s="476">
        <f t="shared" si="56"/>
        <v>0</v>
      </c>
      <c r="S163" s="476">
        <f t="shared" si="56"/>
        <v>0</v>
      </c>
      <c r="T163" s="476">
        <f t="shared" si="56"/>
        <v>0</v>
      </c>
      <c r="U163" s="476">
        <f t="shared" si="56"/>
        <v>33</v>
      </c>
      <c r="V163" s="476">
        <f t="shared" si="56"/>
        <v>0</v>
      </c>
      <c r="W163" s="476">
        <f t="shared" si="56"/>
        <v>0</v>
      </c>
      <c r="X163" s="476">
        <f t="shared" si="56"/>
        <v>0</v>
      </c>
      <c r="Y163" s="476">
        <f t="shared" si="56"/>
        <v>0</v>
      </c>
      <c r="Z163" s="160" t="s">
        <v>481</v>
      </c>
      <c r="AA163" s="329" t="s">
        <v>401</v>
      </c>
    </row>
    <row r="164" spans="1:27" ht="40.5" hidden="1">
      <c r="A164" s="126"/>
      <c r="B164" s="227" t="s">
        <v>148</v>
      </c>
      <c r="C164" s="195" t="s">
        <v>147</v>
      </c>
      <c r="D164" s="403">
        <v>1900</v>
      </c>
      <c r="E164" s="461"/>
      <c r="F164" s="479"/>
      <c r="G164" s="449"/>
      <c r="H164" s="482"/>
      <c r="I164" s="482"/>
      <c r="J164" s="482"/>
      <c r="K164" s="480"/>
      <c r="L164" s="449"/>
      <c r="M164" s="482"/>
      <c r="N164" s="482"/>
      <c r="O164" s="483"/>
      <c r="P164" s="481"/>
      <c r="Q164" s="449"/>
      <c r="R164" s="482"/>
      <c r="S164" s="482"/>
      <c r="T164" s="482"/>
      <c r="U164" s="479"/>
      <c r="V164" s="449"/>
      <c r="W164" s="482"/>
      <c r="X164" s="482"/>
      <c r="Y164" s="482"/>
      <c r="Z164" s="160" t="s">
        <v>300</v>
      </c>
      <c r="AA164" s="329"/>
    </row>
    <row r="165" spans="1:27" ht="40.5">
      <c r="A165" s="126"/>
      <c r="B165" s="227" t="s">
        <v>149</v>
      </c>
      <c r="C165" s="195" t="s">
        <v>147</v>
      </c>
      <c r="D165" s="406">
        <v>142</v>
      </c>
      <c r="E165" s="440">
        <f t="shared" si="45"/>
        <v>116</v>
      </c>
      <c r="F165" s="477">
        <f t="shared" ref="F165:Y165" si="57">SUM(F166:F167)</f>
        <v>33</v>
      </c>
      <c r="G165" s="477">
        <f t="shared" si="57"/>
        <v>111</v>
      </c>
      <c r="H165" s="477">
        <f t="shared" si="57"/>
        <v>80</v>
      </c>
      <c r="I165" s="477">
        <f t="shared" si="57"/>
        <v>10</v>
      </c>
      <c r="J165" s="477">
        <f t="shared" si="57"/>
        <v>21</v>
      </c>
      <c r="K165" s="477">
        <f t="shared" si="57"/>
        <v>38</v>
      </c>
      <c r="L165" s="477">
        <f t="shared" si="57"/>
        <v>5</v>
      </c>
      <c r="M165" s="477">
        <f t="shared" si="57"/>
        <v>5</v>
      </c>
      <c r="N165" s="477">
        <f t="shared" si="57"/>
        <v>0</v>
      </c>
      <c r="O165" s="477">
        <f t="shared" si="57"/>
        <v>0</v>
      </c>
      <c r="P165" s="477">
        <f t="shared" si="57"/>
        <v>38</v>
      </c>
      <c r="Q165" s="477">
        <f t="shared" si="57"/>
        <v>0</v>
      </c>
      <c r="R165" s="477">
        <f t="shared" si="57"/>
        <v>0</v>
      </c>
      <c r="S165" s="477">
        <f t="shared" si="57"/>
        <v>0</v>
      </c>
      <c r="T165" s="477">
        <f t="shared" si="57"/>
        <v>0</v>
      </c>
      <c r="U165" s="477">
        <f t="shared" si="57"/>
        <v>33</v>
      </c>
      <c r="V165" s="477">
        <f t="shared" si="57"/>
        <v>0</v>
      </c>
      <c r="W165" s="477">
        <f t="shared" si="57"/>
        <v>0</v>
      </c>
      <c r="X165" s="477">
        <f t="shared" si="57"/>
        <v>0</v>
      </c>
      <c r="Y165" s="477">
        <f t="shared" si="57"/>
        <v>0</v>
      </c>
      <c r="Z165" s="160" t="s">
        <v>287</v>
      </c>
      <c r="AA165" s="330" t="s">
        <v>402</v>
      </c>
    </row>
    <row r="166" spans="1:27">
      <c r="A166" s="149"/>
      <c r="B166" s="228" t="s">
        <v>335</v>
      </c>
      <c r="C166" s="196" t="s">
        <v>147</v>
      </c>
      <c r="D166" s="421">
        <v>72</v>
      </c>
      <c r="E166" s="440">
        <f t="shared" si="45"/>
        <v>8</v>
      </c>
      <c r="F166" s="542">
        <v>18</v>
      </c>
      <c r="G166" s="449">
        <f t="shared" ref="G166:G167" si="58">SUM(H166:J166)</f>
        <v>6</v>
      </c>
      <c r="H166" s="501">
        <f>SUM('[1]4_00_october'!H166)</f>
        <v>2</v>
      </c>
      <c r="I166" s="501">
        <f>SUM('[2]4_00_november'!I166)</f>
        <v>2</v>
      </c>
      <c r="J166" s="501">
        <f>SUM('[3]4_00_december'!J166)</f>
        <v>2</v>
      </c>
      <c r="K166" s="543">
        <v>18</v>
      </c>
      <c r="L166" s="449">
        <f t="shared" ref="L166:L167" si="59">SUM(M166:O166)</f>
        <v>2</v>
      </c>
      <c r="M166" s="501">
        <f>SUM('[4]4_00_january'!M166)</f>
        <v>2</v>
      </c>
      <c r="N166" s="501">
        <f>SUM('[5]4_00_february'!N166)</f>
        <v>0</v>
      </c>
      <c r="O166" s="502">
        <f>SUM('[6]4_00_march'!O166)</f>
        <v>0</v>
      </c>
      <c r="P166" s="544">
        <v>18</v>
      </c>
      <c r="Q166" s="449">
        <f t="shared" ref="Q166:Q167" si="60">SUM(R166:T166)</f>
        <v>0</v>
      </c>
      <c r="R166" s="501">
        <f>SUM('[7]4_00_april'!R166)</f>
        <v>0</v>
      </c>
      <c r="S166" s="501">
        <f>SUM('[8]4_00_may'!S166)</f>
        <v>0</v>
      </c>
      <c r="T166" s="501">
        <f>SUM('[9]4_00_june'!T166)</f>
        <v>0</v>
      </c>
      <c r="U166" s="542">
        <v>18</v>
      </c>
      <c r="V166" s="449">
        <f t="shared" ref="V166:V167" si="61">SUM(W166:Y166)</f>
        <v>0</v>
      </c>
      <c r="W166" s="501">
        <f>SUM('[10]4_00_july'!W166)</f>
        <v>0</v>
      </c>
      <c r="X166" s="501">
        <f>SUM('[11]4_00_august'!X166)</f>
        <v>0</v>
      </c>
      <c r="Y166" s="501">
        <f>SUM('[12]4_00_september'!Y166)</f>
        <v>0</v>
      </c>
      <c r="Z166" s="657" t="s">
        <v>287</v>
      </c>
      <c r="AA166" s="338"/>
    </row>
    <row r="167" spans="1:27">
      <c r="A167" s="114"/>
      <c r="B167" s="212" t="s">
        <v>336</v>
      </c>
      <c r="C167" s="181" t="s">
        <v>147</v>
      </c>
      <c r="D167" s="421">
        <v>70</v>
      </c>
      <c r="E167" s="440">
        <f t="shared" si="45"/>
        <v>108</v>
      </c>
      <c r="F167" s="542">
        <v>15</v>
      </c>
      <c r="G167" s="449">
        <f t="shared" si="58"/>
        <v>105</v>
      </c>
      <c r="H167" s="501">
        <f>SUM('[1]4_00_october'!H167)</f>
        <v>78</v>
      </c>
      <c r="I167" s="501">
        <f>SUM('[2]4_00_november'!I167)</f>
        <v>8</v>
      </c>
      <c r="J167" s="501">
        <f>SUM('[3]4_00_december'!J167)</f>
        <v>19</v>
      </c>
      <c r="K167" s="543">
        <v>20</v>
      </c>
      <c r="L167" s="449">
        <f t="shared" si="59"/>
        <v>3</v>
      </c>
      <c r="M167" s="501">
        <f>SUM('[4]4_00_january'!M167)</f>
        <v>3</v>
      </c>
      <c r="N167" s="501">
        <f>SUM('[5]4_00_february'!N167)</f>
        <v>0</v>
      </c>
      <c r="O167" s="502">
        <f>SUM('[6]4_00_march'!O167)</f>
        <v>0</v>
      </c>
      <c r="P167" s="544">
        <v>20</v>
      </c>
      <c r="Q167" s="449">
        <f t="shared" si="60"/>
        <v>0</v>
      </c>
      <c r="R167" s="501">
        <f>SUM('[7]4_00_april'!R167)</f>
        <v>0</v>
      </c>
      <c r="S167" s="501">
        <f>SUM('[8]4_00_may'!S167)</f>
        <v>0</v>
      </c>
      <c r="T167" s="501">
        <f>SUM('[9]4_00_june'!T167)</f>
        <v>0</v>
      </c>
      <c r="U167" s="542">
        <v>15</v>
      </c>
      <c r="V167" s="449">
        <f t="shared" si="61"/>
        <v>0</v>
      </c>
      <c r="W167" s="501">
        <f>SUM('[10]4_00_july'!W167)</f>
        <v>0</v>
      </c>
      <c r="X167" s="501">
        <f>SUM('[11]4_00_august'!X167)</f>
        <v>0</v>
      </c>
      <c r="Y167" s="501">
        <f>SUM('[12]4_00_september'!Y167)</f>
        <v>0</v>
      </c>
      <c r="Z167" s="657" t="s">
        <v>287</v>
      </c>
      <c r="AA167" s="338"/>
    </row>
    <row r="168" spans="1:27" ht="40.5">
      <c r="A168" s="124"/>
      <c r="B168" s="226" t="s">
        <v>151</v>
      </c>
      <c r="C168" s="194" t="s">
        <v>152</v>
      </c>
      <c r="D168" s="400">
        <v>175400</v>
      </c>
      <c r="E168" s="440">
        <f t="shared" si="45"/>
        <v>210</v>
      </c>
      <c r="F168" s="476">
        <f t="shared" ref="F168:Y168" si="62">SUM(F174+F173+F170+F169)</f>
        <v>200</v>
      </c>
      <c r="G168" s="476">
        <f t="shared" si="62"/>
        <v>145</v>
      </c>
      <c r="H168" s="476">
        <f t="shared" si="62"/>
        <v>55</v>
      </c>
      <c r="I168" s="476">
        <f t="shared" si="62"/>
        <v>35</v>
      </c>
      <c r="J168" s="476">
        <f t="shared" si="62"/>
        <v>55</v>
      </c>
      <c r="K168" s="476">
        <f t="shared" si="62"/>
        <v>200</v>
      </c>
      <c r="L168" s="476">
        <f t="shared" si="62"/>
        <v>65</v>
      </c>
      <c r="M168" s="476">
        <f t="shared" si="62"/>
        <v>65</v>
      </c>
      <c r="N168" s="476">
        <f t="shared" si="62"/>
        <v>0</v>
      </c>
      <c r="O168" s="476">
        <f t="shared" si="62"/>
        <v>0</v>
      </c>
      <c r="P168" s="476">
        <f t="shared" si="62"/>
        <v>200</v>
      </c>
      <c r="Q168" s="476">
        <f t="shared" si="62"/>
        <v>0</v>
      </c>
      <c r="R168" s="476">
        <f t="shared" si="62"/>
        <v>0</v>
      </c>
      <c r="S168" s="476">
        <f t="shared" si="62"/>
        <v>0</v>
      </c>
      <c r="T168" s="476">
        <f t="shared" si="62"/>
        <v>0</v>
      </c>
      <c r="U168" s="476">
        <f t="shared" si="62"/>
        <v>200</v>
      </c>
      <c r="V168" s="476">
        <f t="shared" si="62"/>
        <v>0</v>
      </c>
      <c r="W168" s="476">
        <f t="shared" si="62"/>
        <v>0</v>
      </c>
      <c r="X168" s="476">
        <f t="shared" si="62"/>
        <v>0</v>
      </c>
      <c r="Y168" s="476">
        <f t="shared" si="62"/>
        <v>0</v>
      </c>
      <c r="Z168" s="431" t="s">
        <v>482</v>
      </c>
      <c r="AA168" s="330" t="s">
        <v>403</v>
      </c>
    </row>
    <row r="169" spans="1:27" hidden="1">
      <c r="A169" s="115"/>
      <c r="B169" s="214" t="s">
        <v>153</v>
      </c>
      <c r="C169" s="183" t="s">
        <v>154</v>
      </c>
      <c r="D169" s="403">
        <v>50000</v>
      </c>
      <c r="E169" s="461"/>
      <c r="F169" s="479"/>
      <c r="G169" s="449"/>
      <c r="H169" s="482"/>
      <c r="I169" s="482"/>
      <c r="J169" s="482"/>
      <c r="K169" s="480"/>
      <c r="L169" s="449"/>
      <c r="M169" s="482"/>
      <c r="N169" s="482"/>
      <c r="O169" s="482"/>
      <c r="P169" s="480"/>
      <c r="Q169" s="449"/>
      <c r="R169" s="482"/>
      <c r="S169" s="482"/>
      <c r="T169" s="482"/>
      <c r="U169" s="479"/>
      <c r="V169" s="449"/>
      <c r="W169" s="482"/>
      <c r="X169" s="482"/>
      <c r="Y169" s="482"/>
      <c r="Z169" s="160" t="s">
        <v>299</v>
      </c>
      <c r="AA169" s="330"/>
    </row>
    <row r="170" spans="1:27" hidden="1">
      <c r="A170" s="113"/>
      <c r="B170" s="211" t="s">
        <v>155</v>
      </c>
      <c r="C170" s="176" t="s">
        <v>154</v>
      </c>
      <c r="D170" s="403">
        <v>4600</v>
      </c>
      <c r="E170" s="461"/>
      <c r="F170" s="545"/>
      <c r="G170" s="545"/>
      <c r="H170" s="545"/>
      <c r="I170" s="545"/>
      <c r="J170" s="545"/>
      <c r="K170" s="545"/>
      <c r="L170" s="545"/>
      <c r="M170" s="545"/>
      <c r="N170" s="545"/>
      <c r="O170" s="545"/>
      <c r="P170" s="545"/>
      <c r="Q170" s="545"/>
      <c r="R170" s="545"/>
      <c r="S170" s="545"/>
      <c r="T170" s="545"/>
      <c r="U170" s="545"/>
      <c r="V170" s="545"/>
      <c r="W170" s="545"/>
      <c r="X170" s="545"/>
      <c r="Y170" s="545"/>
      <c r="Z170" s="160" t="s">
        <v>302</v>
      </c>
      <c r="AA170" s="330" t="s">
        <v>404</v>
      </c>
    </row>
    <row r="171" spans="1:27" hidden="1">
      <c r="A171" s="113"/>
      <c r="B171" s="229" t="s">
        <v>156</v>
      </c>
      <c r="C171" s="180" t="s">
        <v>154</v>
      </c>
      <c r="D171" s="420">
        <v>600</v>
      </c>
      <c r="E171" s="461"/>
      <c r="F171" s="500"/>
      <c r="G171" s="449"/>
      <c r="H171" s="482"/>
      <c r="I171" s="482"/>
      <c r="J171" s="482"/>
      <c r="K171" s="535"/>
      <c r="L171" s="449"/>
      <c r="M171" s="482"/>
      <c r="N171" s="482"/>
      <c r="O171" s="483"/>
      <c r="P171" s="536"/>
      <c r="Q171" s="449"/>
      <c r="R171" s="482"/>
      <c r="S171" s="482"/>
      <c r="T171" s="482"/>
      <c r="U171" s="500"/>
      <c r="V171" s="449"/>
      <c r="W171" s="482"/>
      <c r="X171" s="482"/>
      <c r="Y171" s="482"/>
      <c r="Z171" s="160" t="s">
        <v>302</v>
      </c>
      <c r="AA171" s="330"/>
    </row>
    <row r="172" spans="1:27" hidden="1">
      <c r="A172" s="113"/>
      <c r="B172" s="229" t="s">
        <v>157</v>
      </c>
      <c r="C172" s="180" t="s">
        <v>154</v>
      </c>
      <c r="D172" s="417">
        <v>4000</v>
      </c>
      <c r="E172" s="461"/>
      <c r="F172" s="516"/>
      <c r="G172" s="449"/>
      <c r="H172" s="482"/>
      <c r="I172" s="482"/>
      <c r="J172" s="482"/>
      <c r="K172" s="518"/>
      <c r="L172" s="449"/>
      <c r="M172" s="482"/>
      <c r="N172" s="482"/>
      <c r="O172" s="483"/>
      <c r="P172" s="519"/>
      <c r="Q172" s="449"/>
      <c r="R172" s="482"/>
      <c r="S172" s="482"/>
      <c r="T172" s="482"/>
      <c r="U172" s="516"/>
      <c r="V172" s="449"/>
      <c r="W172" s="482"/>
      <c r="X172" s="482"/>
      <c r="Y172" s="482"/>
      <c r="Z172" s="160" t="s">
        <v>302</v>
      </c>
      <c r="AA172" s="330"/>
    </row>
    <row r="173" spans="1:27" hidden="1">
      <c r="A173" s="113"/>
      <c r="B173" s="211" t="s">
        <v>144</v>
      </c>
      <c r="C173" s="176" t="s">
        <v>154</v>
      </c>
      <c r="D173" s="403">
        <v>120000</v>
      </c>
      <c r="E173" s="461"/>
      <c r="F173" s="479"/>
      <c r="G173" s="449"/>
      <c r="H173" s="482"/>
      <c r="I173" s="482"/>
      <c r="J173" s="482"/>
      <c r="K173" s="480"/>
      <c r="L173" s="449"/>
      <c r="M173" s="482"/>
      <c r="N173" s="482"/>
      <c r="O173" s="483"/>
      <c r="P173" s="481"/>
      <c r="Q173" s="449"/>
      <c r="R173" s="482"/>
      <c r="S173" s="482"/>
      <c r="T173" s="482"/>
      <c r="U173" s="479"/>
      <c r="V173" s="449"/>
      <c r="W173" s="482"/>
      <c r="X173" s="482"/>
      <c r="Y173" s="482"/>
      <c r="Z173" s="160" t="s">
        <v>300</v>
      </c>
      <c r="AA173" s="330"/>
    </row>
    <row r="174" spans="1:27">
      <c r="A174" s="115"/>
      <c r="B174" s="214" t="s">
        <v>150</v>
      </c>
      <c r="C174" s="183" t="s">
        <v>154</v>
      </c>
      <c r="D174" s="406">
        <v>800</v>
      </c>
      <c r="E174" s="440">
        <f t="shared" si="45"/>
        <v>210</v>
      </c>
      <c r="F174" s="485">
        <v>200</v>
      </c>
      <c r="G174" s="449">
        <f t="shared" ref="G174" si="63">SUM(H174:J174)</f>
        <v>145</v>
      </c>
      <c r="H174" s="501">
        <f>SUM('[1]4_00_october'!H174)</f>
        <v>55</v>
      </c>
      <c r="I174" s="501">
        <f>SUM('[2]4_00_november'!I174)</f>
        <v>35</v>
      </c>
      <c r="J174" s="501">
        <f>SUM('[3]4_00_december'!J174)</f>
        <v>55</v>
      </c>
      <c r="K174" s="486">
        <v>200</v>
      </c>
      <c r="L174" s="457">
        <f t="shared" ref="L174" si="64">SUM(M174:O174)</f>
        <v>65</v>
      </c>
      <c r="M174" s="501">
        <f>SUM('[4]4_00_january'!M174)</f>
        <v>65</v>
      </c>
      <c r="N174" s="501">
        <f>SUM('[5]4_00_february'!N174)</f>
        <v>0</v>
      </c>
      <c r="O174" s="502">
        <f>SUM('[6]4_00_march'!O174)</f>
        <v>0</v>
      </c>
      <c r="P174" s="487">
        <v>200</v>
      </c>
      <c r="Q174" s="449">
        <f t="shared" ref="Q174" si="65">SUM(R174:T174)</f>
        <v>0</v>
      </c>
      <c r="R174" s="501">
        <f>SUM('[7]4_00_april'!R174)</f>
        <v>0</v>
      </c>
      <c r="S174" s="501">
        <f>SUM('[8]4_00_may'!S174)</f>
        <v>0</v>
      </c>
      <c r="T174" s="501">
        <f>SUM('[9]4_00_june'!T174)</f>
        <v>0</v>
      </c>
      <c r="U174" s="485">
        <v>200</v>
      </c>
      <c r="V174" s="449">
        <f t="shared" ref="V174" si="66">SUM(W174:Y174)</f>
        <v>0</v>
      </c>
      <c r="W174" s="501">
        <f>SUM('[10]4_00_july'!W174)</f>
        <v>0</v>
      </c>
      <c r="X174" s="501">
        <f>SUM('[11]4_00_august'!X174)</f>
        <v>0</v>
      </c>
      <c r="Y174" s="501">
        <f>SUM('[12]4_00_september'!Y174)</f>
        <v>0</v>
      </c>
      <c r="Z174" s="160" t="s">
        <v>287</v>
      </c>
      <c r="AA174" s="330"/>
    </row>
    <row r="175" spans="1:27" hidden="1">
      <c r="A175" s="112"/>
      <c r="B175" s="210" t="s">
        <v>158</v>
      </c>
      <c r="C175" s="180" t="s">
        <v>97</v>
      </c>
      <c r="D175" s="407">
        <v>800</v>
      </c>
      <c r="E175" s="461"/>
      <c r="F175" s="485"/>
      <c r="G175" s="449"/>
      <c r="H175" s="482"/>
      <c r="I175" s="482"/>
      <c r="J175" s="482"/>
      <c r="K175" s="486"/>
      <c r="L175" s="449"/>
      <c r="M175" s="482"/>
      <c r="N175" s="482"/>
      <c r="O175" s="483"/>
      <c r="P175" s="487"/>
      <c r="Q175" s="449"/>
      <c r="R175" s="482"/>
      <c r="S175" s="482"/>
      <c r="T175" s="482"/>
      <c r="U175" s="485"/>
      <c r="V175" s="449"/>
      <c r="W175" s="482"/>
      <c r="X175" s="482"/>
      <c r="Y175" s="482"/>
      <c r="Z175" s="160" t="s">
        <v>300</v>
      </c>
      <c r="AA175" s="330"/>
    </row>
    <row r="176" spans="1:27" hidden="1">
      <c r="A176" s="121"/>
      <c r="B176" s="210" t="s">
        <v>159</v>
      </c>
      <c r="C176" s="180" t="s">
        <v>160</v>
      </c>
      <c r="D176" s="417">
        <v>15120</v>
      </c>
      <c r="E176" s="461"/>
      <c r="F176" s="517"/>
      <c r="G176" s="517"/>
      <c r="H176" s="517"/>
      <c r="I176" s="517"/>
      <c r="J176" s="517"/>
      <c r="K176" s="517"/>
      <c r="L176" s="517"/>
      <c r="M176" s="517"/>
      <c r="N176" s="517"/>
      <c r="O176" s="517"/>
      <c r="P176" s="517"/>
      <c r="Q176" s="517"/>
      <c r="R176" s="517"/>
      <c r="S176" s="517"/>
      <c r="T176" s="517"/>
      <c r="U176" s="517"/>
      <c r="V176" s="517"/>
      <c r="W176" s="517"/>
      <c r="X176" s="517"/>
      <c r="Y176" s="517"/>
      <c r="Z176" s="160" t="s">
        <v>483</v>
      </c>
      <c r="AA176" s="330" t="s">
        <v>405</v>
      </c>
    </row>
    <row r="177" spans="1:27" hidden="1">
      <c r="A177" s="113"/>
      <c r="B177" s="211" t="s">
        <v>161</v>
      </c>
      <c r="C177" s="176" t="s">
        <v>77</v>
      </c>
      <c r="D177" s="407">
        <v>120</v>
      </c>
      <c r="E177" s="461"/>
      <c r="F177" s="485"/>
      <c r="G177" s="449"/>
      <c r="H177" s="479"/>
      <c r="I177" s="479"/>
      <c r="J177" s="479"/>
      <c r="K177" s="486"/>
      <c r="L177" s="449"/>
      <c r="M177" s="479"/>
      <c r="N177" s="479"/>
      <c r="O177" s="480"/>
      <c r="P177" s="487"/>
      <c r="Q177" s="449"/>
      <c r="R177" s="479"/>
      <c r="S177" s="479"/>
      <c r="T177" s="479"/>
      <c r="U177" s="485"/>
      <c r="V177" s="449"/>
      <c r="W177" s="479"/>
      <c r="X177" s="479"/>
      <c r="Y177" s="479"/>
      <c r="Z177" s="160" t="s">
        <v>297</v>
      </c>
      <c r="AA177" s="330"/>
    </row>
    <row r="178" spans="1:27" hidden="1">
      <c r="A178" s="115"/>
      <c r="B178" s="214" t="s">
        <v>162</v>
      </c>
      <c r="C178" s="183" t="s">
        <v>163</v>
      </c>
      <c r="D178" s="403">
        <v>15000</v>
      </c>
      <c r="E178" s="461"/>
      <c r="F178" s="479"/>
      <c r="G178" s="449"/>
      <c r="H178" s="482"/>
      <c r="I178" s="482"/>
      <c r="J178" s="482"/>
      <c r="K178" s="480"/>
      <c r="L178" s="449"/>
      <c r="M178" s="482"/>
      <c r="N178" s="482"/>
      <c r="O178" s="483"/>
      <c r="P178" s="481"/>
      <c r="Q178" s="449"/>
      <c r="R178" s="482"/>
      <c r="S178" s="482"/>
      <c r="T178" s="482"/>
      <c r="U178" s="479"/>
      <c r="V178" s="449"/>
      <c r="W178" s="482"/>
      <c r="X178" s="482"/>
      <c r="Y178" s="482"/>
      <c r="Z178" s="160" t="s">
        <v>299</v>
      </c>
      <c r="AA178" s="330"/>
    </row>
    <row r="179" spans="1:27" hidden="1">
      <c r="A179" s="121"/>
      <c r="B179" s="209" t="s">
        <v>273</v>
      </c>
      <c r="C179" s="177" t="s">
        <v>164</v>
      </c>
      <c r="D179" s="422">
        <v>150</v>
      </c>
      <c r="E179" s="461"/>
      <c r="F179" s="539"/>
      <c r="G179" s="539"/>
      <c r="H179" s="539"/>
      <c r="I179" s="539"/>
      <c r="J179" s="539"/>
      <c r="K179" s="539"/>
      <c r="L179" s="539"/>
      <c r="M179" s="539"/>
      <c r="N179" s="539"/>
      <c r="O179" s="539"/>
      <c r="P179" s="539"/>
      <c r="Q179" s="539"/>
      <c r="R179" s="539"/>
      <c r="S179" s="539"/>
      <c r="T179" s="539"/>
      <c r="U179" s="539"/>
      <c r="V179" s="539"/>
      <c r="W179" s="539"/>
      <c r="X179" s="539"/>
      <c r="Y179" s="539"/>
      <c r="Z179" s="160" t="s">
        <v>300</v>
      </c>
      <c r="AA179" s="330" t="s">
        <v>406</v>
      </c>
    </row>
    <row r="180" spans="1:27" hidden="1">
      <c r="A180" s="121"/>
      <c r="B180" s="209"/>
      <c r="C180" s="177" t="s">
        <v>165</v>
      </c>
      <c r="D180" s="422">
        <v>300</v>
      </c>
      <c r="E180" s="461"/>
      <c r="F180" s="539"/>
      <c r="G180" s="539"/>
      <c r="H180" s="539"/>
      <c r="I180" s="539"/>
      <c r="J180" s="539"/>
      <c r="K180" s="539"/>
      <c r="L180" s="539"/>
      <c r="M180" s="539"/>
      <c r="N180" s="539"/>
      <c r="O180" s="539"/>
      <c r="P180" s="539"/>
      <c r="Q180" s="539"/>
      <c r="R180" s="539"/>
      <c r="S180" s="539"/>
      <c r="T180" s="539"/>
      <c r="U180" s="539"/>
      <c r="V180" s="539"/>
      <c r="W180" s="539"/>
      <c r="X180" s="539"/>
      <c r="Y180" s="539"/>
      <c r="Z180" s="160" t="s">
        <v>300</v>
      </c>
      <c r="AA180" s="330" t="s">
        <v>407</v>
      </c>
    </row>
    <row r="181" spans="1:27" ht="40.5" hidden="1">
      <c r="A181" s="113"/>
      <c r="B181" s="211" t="s">
        <v>166</v>
      </c>
      <c r="C181" s="176" t="s">
        <v>164</v>
      </c>
      <c r="D181" s="407">
        <v>150</v>
      </c>
      <c r="E181" s="461"/>
      <c r="F181" s="485"/>
      <c r="G181" s="449"/>
      <c r="H181" s="482"/>
      <c r="I181" s="482"/>
      <c r="J181" s="482"/>
      <c r="K181" s="486"/>
      <c r="L181" s="449"/>
      <c r="M181" s="482"/>
      <c r="N181" s="482"/>
      <c r="O181" s="483"/>
      <c r="P181" s="487"/>
      <c r="Q181" s="449"/>
      <c r="R181" s="482"/>
      <c r="S181" s="482"/>
      <c r="T181" s="482"/>
      <c r="U181" s="485"/>
      <c r="V181" s="449"/>
      <c r="W181" s="482"/>
      <c r="X181" s="482"/>
      <c r="Y181" s="482"/>
      <c r="Z181" s="160" t="s">
        <v>300</v>
      </c>
      <c r="AA181" s="329"/>
    </row>
    <row r="182" spans="1:27" hidden="1">
      <c r="A182" s="288"/>
      <c r="B182" s="289" t="s">
        <v>167</v>
      </c>
      <c r="C182" s="290" t="s">
        <v>165</v>
      </c>
      <c r="D182" s="423">
        <v>300</v>
      </c>
      <c r="E182" s="461"/>
      <c r="F182" s="546"/>
      <c r="G182" s="449"/>
      <c r="H182" s="482"/>
      <c r="I182" s="482"/>
      <c r="J182" s="482"/>
      <c r="K182" s="547"/>
      <c r="L182" s="449"/>
      <c r="M182" s="482"/>
      <c r="N182" s="482"/>
      <c r="O182" s="483"/>
      <c r="P182" s="548"/>
      <c r="Q182" s="449"/>
      <c r="R182" s="482"/>
      <c r="S182" s="482"/>
      <c r="T182" s="482"/>
      <c r="U182" s="546"/>
      <c r="V182" s="449"/>
      <c r="W182" s="482"/>
      <c r="X182" s="482"/>
      <c r="Y182" s="482"/>
      <c r="Z182" s="291" t="s">
        <v>300</v>
      </c>
      <c r="AA182" s="329"/>
    </row>
    <row r="183" spans="1:27" ht="40.5" hidden="1">
      <c r="A183" s="127"/>
      <c r="B183" s="209" t="s">
        <v>358</v>
      </c>
      <c r="C183" s="177" t="s">
        <v>97</v>
      </c>
      <c r="D183" s="625">
        <v>996</v>
      </c>
      <c r="E183" s="461"/>
      <c r="F183" s="532"/>
      <c r="G183" s="532"/>
      <c r="H183" s="532"/>
      <c r="I183" s="532"/>
      <c r="J183" s="532"/>
      <c r="K183" s="532"/>
      <c r="L183" s="532"/>
      <c r="M183" s="532"/>
      <c r="N183" s="532"/>
      <c r="O183" s="532"/>
      <c r="P183" s="532"/>
      <c r="Q183" s="532"/>
      <c r="R183" s="532"/>
      <c r="S183" s="532"/>
      <c r="T183" s="532"/>
      <c r="U183" s="532"/>
      <c r="V183" s="532"/>
      <c r="W183" s="532"/>
      <c r="X183" s="532"/>
      <c r="Y183" s="532"/>
      <c r="Z183" s="160" t="s">
        <v>304</v>
      </c>
      <c r="AA183" s="329" t="s">
        <v>408</v>
      </c>
    </row>
    <row r="184" spans="1:27" ht="60.75" hidden="1">
      <c r="A184" s="126"/>
      <c r="B184" s="227" t="s">
        <v>357</v>
      </c>
      <c r="C184" s="195" t="s">
        <v>97</v>
      </c>
      <c r="D184" s="399">
        <v>972</v>
      </c>
      <c r="E184" s="461"/>
      <c r="F184" s="485"/>
      <c r="G184" s="449"/>
      <c r="H184" s="460"/>
      <c r="I184" s="460"/>
      <c r="J184" s="461"/>
      <c r="K184" s="486"/>
      <c r="L184" s="449"/>
      <c r="M184" s="460"/>
      <c r="N184" s="460"/>
      <c r="O184" s="461"/>
      <c r="P184" s="487"/>
      <c r="Q184" s="503"/>
      <c r="R184" s="449"/>
      <c r="S184" s="460"/>
      <c r="T184" s="460"/>
      <c r="U184" s="461"/>
      <c r="V184" s="449"/>
      <c r="W184" s="460"/>
      <c r="X184" s="460"/>
      <c r="Y184" s="461"/>
      <c r="Z184" s="160" t="s">
        <v>304</v>
      </c>
      <c r="AA184" s="329"/>
    </row>
    <row r="185" spans="1:27" ht="40.5" hidden="1">
      <c r="A185" s="113"/>
      <c r="B185" s="211" t="s">
        <v>168</v>
      </c>
      <c r="C185" s="176" t="s">
        <v>97</v>
      </c>
      <c r="D185" s="399">
        <v>24</v>
      </c>
      <c r="E185" s="461"/>
      <c r="F185" s="505"/>
      <c r="G185" s="449"/>
      <c r="H185" s="460"/>
      <c r="I185" s="460"/>
      <c r="J185" s="461"/>
      <c r="K185" s="506"/>
      <c r="L185" s="449"/>
      <c r="M185" s="460"/>
      <c r="N185" s="460"/>
      <c r="O185" s="461"/>
      <c r="P185" s="507"/>
      <c r="Q185" s="508"/>
      <c r="R185" s="449"/>
      <c r="S185" s="460"/>
      <c r="T185" s="460"/>
      <c r="U185" s="461"/>
      <c r="V185" s="449"/>
      <c r="W185" s="460"/>
      <c r="X185" s="460"/>
      <c r="Y185" s="461"/>
      <c r="Z185" s="160" t="s">
        <v>304</v>
      </c>
      <c r="AA185" s="329"/>
    </row>
    <row r="186" spans="1:27" hidden="1">
      <c r="A186" s="121"/>
      <c r="B186" s="209" t="s">
        <v>274</v>
      </c>
      <c r="C186" s="177" t="s">
        <v>77</v>
      </c>
      <c r="D186" s="422">
        <v>100</v>
      </c>
      <c r="E186" s="461"/>
      <c r="F186" s="539"/>
      <c r="G186" s="539"/>
      <c r="H186" s="539"/>
      <c r="I186" s="539"/>
      <c r="J186" s="539"/>
      <c r="K186" s="539"/>
      <c r="L186" s="539"/>
      <c r="M186" s="539"/>
      <c r="N186" s="539"/>
      <c r="O186" s="539"/>
      <c r="P186" s="539"/>
      <c r="Q186" s="539"/>
      <c r="R186" s="539"/>
      <c r="S186" s="539"/>
      <c r="T186" s="539"/>
      <c r="U186" s="539"/>
      <c r="V186" s="539"/>
      <c r="W186" s="539"/>
      <c r="X186" s="539"/>
      <c r="Y186" s="539"/>
      <c r="Z186" s="160" t="s">
        <v>484</v>
      </c>
      <c r="AA186" s="330" t="s">
        <v>409</v>
      </c>
    </row>
    <row r="187" spans="1:27" ht="81" hidden="1">
      <c r="A187" s="133"/>
      <c r="B187" s="230" t="s">
        <v>262</v>
      </c>
      <c r="C187" s="197" t="s">
        <v>77</v>
      </c>
      <c r="D187" s="424">
        <v>20</v>
      </c>
      <c r="E187" s="461"/>
      <c r="F187" s="505"/>
      <c r="G187" s="449"/>
      <c r="H187" s="479"/>
      <c r="I187" s="479"/>
      <c r="J187" s="479"/>
      <c r="K187" s="506"/>
      <c r="L187" s="449"/>
      <c r="M187" s="479"/>
      <c r="N187" s="479"/>
      <c r="O187" s="480"/>
      <c r="P187" s="507"/>
      <c r="Q187" s="449"/>
      <c r="R187" s="479"/>
      <c r="S187" s="479"/>
      <c r="T187" s="479"/>
      <c r="U187" s="505"/>
      <c r="V187" s="449"/>
      <c r="W187" s="479"/>
      <c r="X187" s="479"/>
      <c r="Y187" s="479"/>
      <c r="Z187" s="162" t="s">
        <v>297</v>
      </c>
      <c r="AA187" s="339"/>
    </row>
    <row r="188" spans="1:27" ht="40.5" hidden="1">
      <c r="A188" s="113"/>
      <c r="B188" s="211" t="s">
        <v>169</v>
      </c>
      <c r="C188" s="176" t="s">
        <v>77</v>
      </c>
      <c r="D188" s="406">
        <v>80</v>
      </c>
      <c r="E188" s="461"/>
      <c r="F188" s="485"/>
      <c r="G188" s="449"/>
      <c r="H188" s="479"/>
      <c r="I188" s="479"/>
      <c r="J188" s="479"/>
      <c r="K188" s="486"/>
      <c r="L188" s="449"/>
      <c r="M188" s="479"/>
      <c r="N188" s="479"/>
      <c r="O188" s="479"/>
      <c r="P188" s="487"/>
      <c r="Q188" s="449"/>
      <c r="R188" s="479"/>
      <c r="S188" s="479"/>
      <c r="T188" s="479"/>
      <c r="U188" s="485"/>
      <c r="V188" s="449"/>
      <c r="W188" s="479"/>
      <c r="X188" s="479"/>
      <c r="Y188" s="479"/>
      <c r="Z188" s="160" t="s">
        <v>286</v>
      </c>
      <c r="AA188" s="329"/>
    </row>
    <row r="189" spans="1:27" ht="40.5">
      <c r="A189" s="121"/>
      <c r="B189" s="209" t="s">
        <v>275</v>
      </c>
      <c r="C189" s="177"/>
      <c r="D189" s="399"/>
      <c r="E189" s="440"/>
      <c r="F189" s="505"/>
      <c r="G189" s="505"/>
      <c r="H189" s="505"/>
      <c r="I189" s="505"/>
      <c r="J189" s="505"/>
      <c r="K189" s="506"/>
      <c r="L189" s="507"/>
      <c r="M189" s="507"/>
      <c r="N189" s="507"/>
      <c r="O189" s="507"/>
      <c r="P189" s="507"/>
      <c r="Q189" s="508"/>
      <c r="R189" s="505"/>
      <c r="S189" s="505"/>
      <c r="T189" s="506"/>
      <c r="U189" s="505"/>
      <c r="V189" s="505"/>
      <c r="W189" s="505"/>
      <c r="X189" s="505"/>
      <c r="Y189" s="505"/>
      <c r="Z189" s="160"/>
      <c r="AA189" s="330"/>
    </row>
    <row r="190" spans="1:27" ht="40.5">
      <c r="A190" s="112"/>
      <c r="B190" s="210" t="s">
        <v>170</v>
      </c>
      <c r="C190" s="180" t="s">
        <v>5</v>
      </c>
      <c r="D190" s="400">
        <v>2900</v>
      </c>
      <c r="E190" s="440">
        <f t="shared" si="45"/>
        <v>742</v>
      </c>
      <c r="F190" s="476">
        <f t="shared" ref="F190:Y190" si="67">SUM(F191:F192)</f>
        <v>100</v>
      </c>
      <c r="G190" s="476">
        <f t="shared" si="67"/>
        <v>576</v>
      </c>
      <c r="H190" s="476">
        <f t="shared" si="67"/>
        <v>115</v>
      </c>
      <c r="I190" s="476">
        <f t="shared" si="67"/>
        <v>123</v>
      </c>
      <c r="J190" s="476">
        <f t="shared" si="67"/>
        <v>338</v>
      </c>
      <c r="K190" s="476">
        <f t="shared" si="67"/>
        <v>100</v>
      </c>
      <c r="L190" s="476">
        <f t="shared" si="67"/>
        <v>166</v>
      </c>
      <c r="M190" s="476">
        <f t="shared" si="67"/>
        <v>166</v>
      </c>
      <c r="N190" s="476">
        <f t="shared" si="67"/>
        <v>0</v>
      </c>
      <c r="O190" s="476">
        <f t="shared" si="67"/>
        <v>0</v>
      </c>
      <c r="P190" s="476">
        <f t="shared" si="67"/>
        <v>200</v>
      </c>
      <c r="Q190" s="476">
        <f t="shared" si="67"/>
        <v>0</v>
      </c>
      <c r="R190" s="476">
        <f t="shared" si="67"/>
        <v>0</v>
      </c>
      <c r="S190" s="476">
        <f t="shared" si="67"/>
        <v>0</v>
      </c>
      <c r="T190" s="476">
        <f t="shared" si="67"/>
        <v>0</v>
      </c>
      <c r="U190" s="476">
        <f t="shared" si="67"/>
        <v>2500</v>
      </c>
      <c r="V190" s="476">
        <f t="shared" si="67"/>
        <v>0</v>
      </c>
      <c r="W190" s="476">
        <f t="shared" si="67"/>
        <v>0</v>
      </c>
      <c r="X190" s="476">
        <f t="shared" si="67"/>
        <v>0</v>
      </c>
      <c r="Y190" s="476">
        <f t="shared" si="67"/>
        <v>0</v>
      </c>
      <c r="Z190" s="160" t="s">
        <v>287</v>
      </c>
      <c r="AA190" s="329" t="s">
        <v>410</v>
      </c>
    </row>
    <row r="191" spans="1:27" ht="40.5">
      <c r="A191" s="113"/>
      <c r="B191" s="211" t="s">
        <v>171</v>
      </c>
      <c r="C191" s="176" t="s">
        <v>5</v>
      </c>
      <c r="D191" s="418">
        <v>2400</v>
      </c>
      <c r="E191" s="440">
        <f t="shared" si="45"/>
        <v>0</v>
      </c>
      <c r="F191" s="479">
        <v>0</v>
      </c>
      <c r="G191" s="449">
        <f t="shared" ref="G191:G192" si="68">SUM(H191:J191)</f>
        <v>0</v>
      </c>
      <c r="H191" s="501">
        <f>SUM('[1]4_00_october'!H191)</f>
        <v>0</v>
      </c>
      <c r="I191" s="501">
        <f>SUM('[2]4_00_november'!I191)</f>
        <v>0</v>
      </c>
      <c r="J191" s="501">
        <f>SUM('[3]4_00_december'!J191)</f>
        <v>0</v>
      </c>
      <c r="K191" s="480">
        <v>0</v>
      </c>
      <c r="L191" s="449">
        <f t="shared" ref="L191:L192" si="69">SUM(M191:O191)</f>
        <v>0</v>
      </c>
      <c r="M191" s="501">
        <f>SUM('[4]4_00_january'!M191)</f>
        <v>0</v>
      </c>
      <c r="N191" s="501">
        <f>SUM('[5]4_00_february'!N191)</f>
        <v>0</v>
      </c>
      <c r="O191" s="502">
        <f>SUM('[6]4_00_march'!O191)</f>
        <v>0</v>
      </c>
      <c r="P191" s="481">
        <v>0</v>
      </c>
      <c r="Q191" s="449">
        <f t="shared" ref="Q191:Q192" si="70">SUM(R191:T191)</f>
        <v>0</v>
      </c>
      <c r="R191" s="501">
        <f>SUM('[7]4_00_april'!R191)</f>
        <v>0</v>
      </c>
      <c r="S191" s="501">
        <f>SUM('[8]4_00_may'!S191)</f>
        <v>0</v>
      </c>
      <c r="T191" s="501">
        <f>SUM('[9]4_00_june'!T191)</f>
        <v>0</v>
      </c>
      <c r="U191" s="479">
        <v>2400</v>
      </c>
      <c r="V191" s="449">
        <f t="shared" ref="V191:V192" si="71">SUM(W191:Y191)</f>
        <v>0</v>
      </c>
      <c r="W191" s="501">
        <f>SUM('[10]4_00_july'!W191)</f>
        <v>0</v>
      </c>
      <c r="X191" s="501">
        <f>SUM('[11]4_00_august'!X191)</f>
        <v>0</v>
      </c>
      <c r="Y191" s="501">
        <f>SUM('[12]4_00_september'!Y191)</f>
        <v>0</v>
      </c>
      <c r="Z191" s="160" t="s">
        <v>287</v>
      </c>
      <c r="AA191" s="329"/>
    </row>
    <row r="192" spans="1:27" ht="40.5">
      <c r="A192" s="113"/>
      <c r="B192" s="211" t="s">
        <v>172</v>
      </c>
      <c r="C192" s="176" t="s">
        <v>5</v>
      </c>
      <c r="D192" s="406">
        <v>500</v>
      </c>
      <c r="E192" s="440">
        <f t="shared" si="45"/>
        <v>742</v>
      </c>
      <c r="F192" s="485">
        <v>100</v>
      </c>
      <c r="G192" s="449">
        <f t="shared" si="68"/>
        <v>576</v>
      </c>
      <c r="H192" s="501">
        <f>SUM('[1]4_00_october'!H192)</f>
        <v>115</v>
      </c>
      <c r="I192" s="501">
        <f>SUM('[2]4_00_november'!I192)</f>
        <v>123</v>
      </c>
      <c r="J192" s="501">
        <f>SUM('[3]4_00_december'!J192)</f>
        <v>338</v>
      </c>
      <c r="K192" s="486">
        <v>100</v>
      </c>
      <c r="L192" s="449">
        <f t="shared" si="69"/>
        <v>166</v>
      </c>
      <c r="M192" s="501">
        <f>SUM('[4]4_00_january'!M192)</f>
        <v>166</v>
      </c>
      <c r="N192" s="501">
        <f>SUM('[5]4_00_february'!N192)</f>
        <v>0</v>
      </c>
      <c r="O192" s="502">
        <f>SUM('[6]4_00_march'!O192)</f>
        <v>0</v>
      </c>
      <c r="P192" s="487">
        <v>200</v>
      </c>
      <c r="Q192" s="449">
        <f t="shared" si="70"/>
        <v>0</v>
      </c>
      <c r="R192" s="501">
        <f>SUM('[7]4_00_april'!R192)</f>
        <v>0</v>
      </c>
      <c r="S192" s="501">
        <f>SUM('[8]4_00_may'!S192)</f>
        <v>0</v>
      </c>
      <c r="T192" s="501">
        <f>SUM('[9]4_00_june'!T192)</f>
        <v>0</v>
      </c>
      <c r="U192" s="485">
        <v>100</v>
      </c>
      <c r="V192" s="449">
        <f t="shared" si="71"/>
        <v>0</v>
      </c>
      <c r="W192" s="501">
        <f>SUM('[10]4_00_july'!W192)</f>
        <v>0</v>
      </c>
      <c r="X192" s="501">
        <f>SUM('[11]4_00_august'!X192)</f>
        <v>0</v>
      </c>
      <c r="Y192" s="501">
        <f>SUM('[12]4_00_september'!Y192)</f>
        <v>0</v>
      </c>
      <c r="Z192" s="160" t="s">
        <v>287</v>
      </c>
      <c r="AA192" s="329"/>
    </row>
    <row r="193" spans="1:27" ht="40.5">
      <c r="A193" s="112"/>
      <c r="B193" s="210" t="s">
        <v>173</v>
      </c>
      <c r="C193" s="180" t="s">
        <v>97</v>
      </c>
      <c r="D193" s="420">
        <v>17</v>
      </c>
      <c r="E193" s="440">
        <f t="shared" si="45"/>
        <v>1</v>
      </c>
      <c r="F193" s="476">
        <f t="shared" ref="F193:Y193" si="72">SUM(F194:F196)</f>
        <v>4</v>
      </c>
      <c r="G193" s="476">
        <f t="shared" si="72"/>
        <v>1</v>
      </c>
      <c r="H193" s="476">
        <f t="shared" si="72"/>
        <v>0</v>
      </c>
      <c r="I193" s="476">
        <f t="shared" si="72"/>
        <v>0</v>
      </c>
      <c r="J193" s="476">
        <f t="shared" si="72"/>
        <v>1</v>
      </c>
      <c r="K193" s="476">
        <f t="shared" si="72"/>
        <v>5</v>
      </c>
      <c r="L193" s="476">
        <f t="shared" si="72"/>
        <v>0</v>
      </c>
      <c r="M193" s="476">
        <f t="shared" si="72"/>
        <v>0</v>
      </c>
      <c r="N193" s="476">
        <f t="shared" si="72"/>
        <v>0</v>
      </c>
      <c r="O193" s="476">
        <f t="shared" si="72"/>
        <v>0</v>
      </c>
      <c r="P193" s="476">
        <f t="shared" si="72"/>
        <v>5</v>
      </c>
      <c r="Q193" s="476">
        <f t="shared" si="72"/>
        <v>0</v>
      </c>
      <c r="R193" s="476">
        <f t="shared" si="72"/>
        <v>0</v>
      </c>
      <c r="S193" s="476">
        <f t="shared" si="72"/>
        <v>0</v>
      </c>
      <c r="T193" s="476">
        <f t="shared" si="72"/>
        <v>0</v>
      </c>
      <c r="U193" s="476">
        <f t="shared" si="72"/>
        <v>3</v>
      </c>
      <c r="V193" s="476">
        <f t="shared" si="72"/>
        <v>0</v>
      </c>
      <c r="W193" s="476">
        <f t="shared" si="72"/>
        <v>0</v>
      </c>
      <c r="X193" s="476">
        <f t="shared" si="72"/>
        <v>0</v>
      </c>
      <c r="Y193" s="476">
        <f t="shared" si="72"/>
        <v>0</v>
      </c>
      <c r="Z193" s="160" t="s">
        <v>287</v>
      </c>
      <c r="AA193" s="329" t="s">
        <v>411</v>
      </c>
    </row>
    <row r="194" spans="1:27">
      <c r="A194" s="113"/>
      <c r="B194" s="211" t="s">
        <v>174</v>
      </c>
      <c r="C194" s="176" t="s">
        <v>97</v>
      </c>
      <c r="D194" s="406">
        <v>7</v>
      </c>
      <c r="E194" s="440">
        <f t="shared" si="45"/>
        <v>1</v>
      </c>
      <c r="F194" s="485">
        <v>1</v>
      </c>
      <c r="G194" s="449">
        <f t="shared" ref="G194:G197" si="73">SUM(H194:J194)</f>
        <v>1</v>
      </c>
      <c r="H194" s="501">
        <f>SUM('[1]4_00_october'!H194)</f>
        <v>0</v>
      </c>
      <c r="I194" s="501">
        <f>SUM('[2]4_00_november'!I194)</f>
        <v>0</v>
      </c>
      <c r="J194" s="501">
        <f>SUM('[3]4_00_december'!J194)</f>
        <v>1</v>
      </c>
      <c r="K194" s="486">
        <v>2</v>
      </c>
      <c r="L194" s="449">
        <f t="shared" ref="L194:L197" si="74">SUM(M194:O194)</f>
        <v>0</v>
      </c>
      <c r="M194" s="501">
        <f>SUM('[4]4_00_january'!M194)</f>
        <v>0</v>
      </c>
      <c r="N194" s="501">
        <f>SUM('[5]4_00_february'!N194)</f>
        <v>0</v>
      </c>
      <c r="O194" s="502">
        <f>SUM('[6]4_00_march'!O194)</f>
        <v>0</v>
      </c>
      <c r="P194" s="487">
        <v>2</v>
      </c>
      <c r="Q194" s="449">
        <f t="shared" ref="Q194:Q197" si="75">SUM(R194:T194)</f>
        <v>0</v>
      </c>
      <c r="R194" s="501">
        <f>SUM('[7]4_00_april'!R194)</f>
        <v>0</v>
      </c>
      <c r="S194" s="501">
        <f>SUM('[8]4_00_may'!S194)</f>
        <v>0</v>
      </c>
      <c r="T194" s="501">
        <f>SUM('[9]4_00_june'!T194)</f>
        <v>0</v>
      </c>
      <c r="U194" s="485">
        <v>2</v>
      </c>
      <c r="V194" s="449">
        <f t="shared" ref="V194:V197" si="76">SUM(W194:Y194)</f>
        <v>0</v>
      </c>
      <c r="W194" s="501">
        <f>SUM('[10]4_00_july'!W194)</f>
        <v>0</v>
      </c>
      <c r="X194" s="501">
        <f>SUM('[11]4_00_august'!X194)</f>
        <v>0</v>
      </c>
      <c r="Y194" s="501">
        <f>SUM('[12]4_00_september'!Y194)</f>
        <v>0</v>
      </c>
      <c r="Z194" s="160" t="s">
        <v>287</v>
      </c>
      <c r="AA194" s="329"/>
    </row>
    <row r="195" spans="1:27">
      <c r="A195" s="113"/>
      <c r="B195" s="231" t="s">
        <v>175</v>
      </c>
      <c r="C195" s="176" t="s">
        <v>97</v>
      </c>
      <c r="D195" s="406">
        <v>6</v>
      </c>
      <c r="E195" s="440">
        <f t="shared" si="45"/>
        <v>0</v>
      </c>
      <c r="F195" s="485">
        <v>2</v>
      </c>
      <c r="G195" s="449">
        <f t="shared" si="73"/>
        <v>0</v>
      </c>
      <c r="H195" s="501">
        <f>SUM('[1]4_00_october'!H195)</f>
        <v>0</v>
      </c>
      <c r="I195" s="501">
        <f>SUM('[2]4_00_november'!I195)</f>
        <v>0</v>
      </c>
      <c r="J195" s="501">
        <f>SUM('[3]4_00_december'!J195)</f>
        <v>0</v>
      </c>
      <c r="K195" s="486">
        <v>2</v>
      </c>
      <c r="L195" s="449">
        <f t="shared" si="74"/>
        <v>0</v>
      </c>
      <c r="M195" s="501">
        <f>SUM('[4]4_00_january'!M195)</f>
        <v>0</v>
      </c>
      <c r="N195" s="501">
        <f>SUM('[5]4_00_february'!N195)</f>
        <v>0</v>
      </c>
      <c r="O195" s="502">
        <f>SUM('[6]4_00_march'!O195)</f>
        <v>0</v>
      </c>
      <c r="P195" s="487">
        <v>2</v>
      </c>
      <c r="Q195" s="449">
        <f t="shared" si="75"/>
        <v>0</v>
      </c>
      <c r="R195" s="501">
        <f>SUM('[7]4_00_april'!R195)</f>
        <v>0</v>
      </c>
      <c r="S195" s="501">
        <f>SUM('[8]4_00_may'!S195)</f>
        <v>0</v>
      </c>
      <c r="T195" s="501">
        <f>SUM('[9]4_00_june'!T195)</f>
        <v>0</v>
      </c>
      <c r="U195" s="485">
        <v>0</v>
      </c>
      <c r="V195" s="449">
        <f t="shared" si="76"/>
        <v>0</v>
      </c>
      <c r="W195" s="501">
        <f>SUM('[10]4_00_july'!W195)</f>
        <v>0</v>
      </c>
      <c r="X195" s="501">
        <f>SUM('[11]4_00_august'!X195)</f>
        <v>0</v>
      </c>
      <c r="Y195" s="501">
        <f>SUM('[12]4_00_september'!Y195)</f>
        <v>0</v>
      </c>
      <c r="Z195" s="160" t="s">
        <v>287</v>
      </c>
      <c r="AA195" s="329"/>
    </row>
    <row r="196" spans="1:27">
      <c r="A196" s="115"/>
      <c r="B196" s="232" t="s">
        <v>176</v>
      </c>
      <c r="C196" s="183" t="s">
        <v>97</v>
      </c>
      <c r="D196" s="406">
        <v>4</v>
      </c>
      <c r="E196" s="440">
        <f t="shared" si="45"/>
        <v>0</v>
      </c>
      <c r="F196" s="485">
        <v>1</v>
      </c>
      <c r="G196" s="449">
        <f t="shared" si="73"/>
        <v>0</v>
      </c>
      <c r="H196" s="501">
        <f>SUM('[1]4_00_october'!H196)</f>
        <v>0</v>
      </c>
      <c r="I196" s="501">
        <f>SUM('[2]4_00_november'!I196)</f>
        <v>0</v>
      </c>
      <c r="J196" s="501">
        <f>SUM('[3]4_00_december'!J196)</f>
        <v>0</v>
      </c>
      <c r="K196" s="486">
        <v>1</v>
      </c>
      <c r="L196" s="449">
        <f t="shared" si="74"/>
        <v>0</v>
      </c>
      <c r="M196" s="501">
        <f>SUM('[4]4_00_january'!M196)</f>
        <v>0</v>
      </c>
      <c r="N196" s="501">
        <f>SUM('[5]4_00_february'!N196)</f>
        <v>0</v>
      </c>
      <c r="O196" s="502">
        <f>SUM('[6]4_00_march'!O196)</f>
        <v>0</v>
      </c>
      <c r="P196" s="487">
        <v>1</v>
      </c>
      <c r="Q196" s="449">
        <f t="shared" si="75"/>
        <v>0</v>
      </c>
      <c r="R196" s="501">
        <f>SUM('[7]4_00_april'!R196)</f>
        <v>0</v>
      </c>
      <c r="S196" s="501">
        <f>SUM('[8]4_00_may'!S196)</f>
        <v>0</v>
      </c>
      <c r="T196" s="501">
        <f>SUM('[9]4_00_june'!T196)</f>
        <v>0</v>
      </c>
      <c r="U196" s="485">
        <v>1</v>
      </c>
      <c r="V196" s="449">
        <f t="shared" si="76"/>
        <v>0</v>
      </c>
      <c r="W196" s="501">
        <f>SUM('[10]4_00_july'!W196)</f>
        <v>0</v>
      </c>
      <c r="X196" s="501">
        <f>SUM('[11]4_00_august'!X196)</f>
        <v>0</v>
      </c>
      <c r="Y196" s="501">
        <f>SUM('[12]4_00_september'!Y196)</f>
        <v>0</v>
      </c>
      <c r="Z196" s="160" t="s">
        <v>287</v>
      </c>
      <c r="AA196" s="329"/>
    </row>
    <row r="197" spans="1:27">
      <c r="A197" s="115"/>
      <c r="B197" s="210" t="s">
        <v>288</v>
      </c>
      <c r="C197" s="180" t="s">
        <v>243</v>
      </c>
      <c r="D197" s="420">
        <v>10</v>
      </c>
      <c r="E197" s="440">
        <f t="shared" si="45"/>
        <v>0</v>
      </c>
      <c r="F197" s="500">
        <v>0</v>
      </c>
      <c r="G197" s="449">
        <f t="shared" si="73"/>
        <v>0</v>
      </c>
      <c r="H197" s="501">
        <f>SUM('[1]4_00_october'!H197)</f>
        <v>0</v>
      </c>
      <c r="I197" s="501">
        <f>SUM('[2]4_00_november'!I197)</f>
        <v>0</v>
      </c>
      <c r="J197" s="501">
        <f>SUM('[3]4_00_december'!J197)</f>
        <v>0</v>
      </c>
      <c r="K197" s="535">
        <v>10</v>
      </c>
      <c r="L197" s="449">
        <f t="shared" si="74"/>
        <v>0</v>
      </c>
      <c r="M197" s="501">
        <f>SUM('[4]4_00_january'!M197)</f>
        <v>0</v>
      </c>
      <c r="N197" s="501">
        <f>SUM('[5]4_00_february'!N197)</f>
        <v>0</v>
      </c>
      <c r="O197" s="502">
        <f>SUM('[6]4_00_march'!O197)</f>
        <v>0</v>
      </c>
      <c r="P197" s="536">
        <v>0</v>
      </c>
      <c r="Q197" s="449">
        <f t="shared" si="75"/>
        <v>0</v>
      </c>
      <c r="R197" s="501">
        <f>SUM('[7]4_00_april'!R197)</f>
        <v>0</v>
      </c>
      <c r="S197" s="501">
        <f>SUM('[8]4_00_may'!S197)</f>
        <v>0</v>
      </c>
      <c r="T197" s="501">
        <f>SUM('[9]4_00_june'!T197)</f>
        <v>0</v>
      </c>
      <c r="U197" s="500">
        <v>0</v>
      </c>
      <c r="V197" s="449">
        <f t="shared" si="76"/>
        <v>0</v>
      </c>
      <c r="W197" s="501">
        <f>SUM('[10]4_00_july'!W197)</f>
        <v>0</v>
      </c>
      <c r="X197" s="501">
        <f>SUM('[11]4_00_august'!X197)</f>
        <v>0</v>
      </c>
      <c r="Y197" s="501">
        <f>SUM('[12]4_00_september'!Y197)</f>
        <v>0</v>
      </c>
      <c r="Z197" s="160" t="s">
        <v>287</v>
      </c>
      <c r="AA197" s="329"/>
    </row>
    <row r="198" spans="1:27" ht="40.5" hidden="1">
      <c r="A198" s="121"/>
      <c r="B198" s="209" t="s">
        <v>276</v>
      </c>
      <c r="C198" s="177"/>
      <c r="D198" s="399"/>
      <c r="E198" s="440"/>
      <c r="F198" s="505"/>
      <c r="G198" s="505"/>
      <c r="H198" s="505"/>
      <c r="I198" s="505"/>
      <c r="J198" s="505"/>
      <c r="K198" s="506"/>
      <c r="L198" s="507"/>
      <c r="M198" s="507"/>
      <c r="N198" s="507"/>
      <c r="O198" s="507"/>
      <c r="P198" s="507"/>
      <c r="Q198" s="508"/>
      <c r="R198" s="505"/>
      <c r="S198" s="505"/>
      <c r="T198" s="506"/>
      <c r="U198" s="505"/>
      <c r="V198" s="505"/>
      <c r="W198" s="505"/>
      <c r="X198" s="505"/>
      <c r="Y198" s="505"/>
      <c r="Z198" s="160"/>
      <c r="AA198" s="330"/>
    </row>
    <row r="199" spans="1:27" hidden="1">
      <c r="A199" s="112"/>
      <c r="B199" s="210" t="s">
        <v>177</v>
      </c>
      <c r="C199" s="180" t="s">
        <v>178</v>
      </c>
      <c r="D199" s="410">
        <v>1</v>
      </c>
      <c r="E199" s="461"/>
      <c r="F199" s="500"/>
      <c r="G199" s="449"/>
      <c r="H199" s="482"/>
      <c r="I199" s="482"/>
      <c r="J199" s="482"/>
      <c r="K199" s="535"/>
      <c r="L199" s="449"/>
      <c r="M199" s="482"/>
      <c r="N199" s="482"/>
      <c r="O199" s="483"/>
      <c r="P199" s="536"/>
      <c r="Q199" s="449"/>
      <c r="R199" s="482"/>
      <c r="S199" s="482"/>
      <c r="T199" s="482"/>
      <c r="U199" s="500"/>
      <c r="V199" s="449"/>
      <c r="W199" s="482"/>
      <c r="X199" s="482"/>
      <c r="Y199" s="482"/>
      <c r="Z199" s="160" t="s">
        <v>300</v>
      </c>
      <c r="AA199" s="330"/>
    </row>
    <row r="200" spans="1:27" hidden="1">
      <c r="A200" s="112"/>
      <c r="B200" s="210" t="s">
        <v>179</v>
      </c>
      <c r="C200" s="180" t="s">
        <v>21</v>
      </c>
      <c r="D200" s="407">
        <v>480</v>
      </c>
      <c r="E200" s="461"/>
      <c r="F200" s="485"/>
      <c r="G200" s="449"/>
      <c r="H200" s="482"/>
      <c r="I200" s="482"/>
      <c r="J200" s="482"/>
      <c r="K200" s="486"/>
      <c r="L200" s="449"/>
      <c r="M200" s="482"/>
      <c r="N200" s="482"/>
      <c r="O200" s="483"/>
      <c r="P200" s="487"/>
      <c r="Q200" s="449"/>
      <c r="R200" s="482"/>
      <c r="S200" s="482"/>
      <c r="T200" s="482"/>
      <c r="U200" s="485"/>
      <c r="V200" s="449"/>
      <c r="W200" s="482"/>
      <c r="X200" s="482"/>
      <c r="Y200" s="482"/>
      <c r="Z200" s="160" t="s">
        <v>300</v>
      </c>
      <c r="AA200" s="330"/>
    </row>
    <row r="201" spans="1:27" hidden="1">
      <c r="A201" s="113"/>
      <c r="B201" s="211"/>
      <c r="C201" s="176" t="s">
        <v>5</v>
      </c>
      <c r="D201" s="403">
        <v>3400</v>
      </c>
      <c r="E201" s="461"/>
      <c r="F201" s="479"/>
      <c r="G201" s="449"/>
      <c r="H201" s="482"/>
      <c r="I201" s="482"/>
      <c r="J201" s="482"/>
      <c r="K201" s="480"/>
      <c r="L201" s="449"/>
      <c r="M201" s="482"/>
      <c r="N201" s="482"/>
      <c r="O201" s="483"/>
      <c r="P201" s="481"/>
      <c r="Q201" s="449"/>
      <c r="R201" s="482"/>
      <c r="S201" s="482"/>
      <c r="T201" s="482"/>
      <c r="U201" s="479"/>
      <c r="V201" s="449"/>
      <c r="W201" s="482"/>
      <c r="X201" s="482"/>
      <c r="Y201" s="482"/>
      <c r="Z201" s="160" t="s">
        <v>300</v>
      </c>
      <c r="AA201" s="330"/>
    </row>
    <row r="202" spans="1:27" hidden="1">
      <c r="A202" s="124"/>
      <c r="B202" s="226" t="s">
        <v>180</v>
      </c>
      <c r="C202" s="180" t="s">
        <v>181</v>
      </c>
      <c r="D202" s="410">
        <v>888</v>
      </c>
      <c r="E202" s="461"/>
      <c r="F202" s="476"/>
      <c r="G202" s="476"/>
      <c r="H202" s="476"/>
      <c r="I202" s="476"/>
      <c r="J202" s="476"/>
      <c r="K202" s="476"/>
      <c r="L202" s="476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  <c r="X202" s="476"/>
      <c r="Y202" s="476"/>
      <c r="Z202" s="160" t="s">
        <v>485</v>
      </c>
      <c r="AA202" s="330" t="s">
        <v>412</v>
      </c>
    </row>
    <row r="203" spans="1:27" ht="40.5" hidden="1">
      <c r="A203" s="124"/>
      <c r="B203" s="212" t="s">
        <v>314</v>
      </c>
      <c r="C203" s="181" t="s">
        <v>21</v>
      </c>
      <c r="D203" s="412">
        <v>4</v>
      </c>
      <c r="E203" s="461"/>
      <c r="F203" s="542"/>
      <c r="G203" s="449"/>
      <c r="H203" s="482"/>
      <c r="I203" s="482"/>
      <c r="J203" s="482"/>
      <c r="K203" s="543"/>
      <c r="L203" s="449"/>
      <c r="M203" s="482"/>
      <c r="N203" s="482"/>
      <c r="O203" s="482"/>
      <c r="P203" s="543"/>
      <c r="Q203" s="449"/>
      <c r="R203" s="482"/>
      <c r="S203" s="482"/>
      <c r="T203" s="482"/>
      <c r="U203" s="542"/>
      <c r="V203" s="449"/>
      <c r="W203" s="482"/>
      <c r="X203" s="482"/>
      <c r="Y203" s="482"/>
      <c r="Z203" s="160" t="s">
        <v>300</v>
      </c>
      <c r="AA203" s="329"/>
    </row>
    <row r="204" spans="1:27" ht="40.5" hidden="1">
      <c r="A204" s="112"/>
      <c r="B204" s="212" t="s">
        <v>182</v>
      </c>
      <c r="C204" s="181" t="s">
        <v>21</v>
      </c>
      <c r="D204" s="421">
        <v>32</v>
      </c>
      <c r="E204" s="461"/>
      <c r="F204" s="498"/>
      <c r="G204" s="498"/>
      <c r="H204" s="498"/>
      <c r="I204" s="498"/>
      <c r="J204" s="498"/>
      <c r="K204" s="498"/>
      <c r="L204" s="498"/>
      <c r="M204" s="498"/>
      <c r="N204" s="498"/>
      <c r="O204" s="498"/>
      <c r="P204" s="498"/>
      <c r="Q204" s="498"/>
      <c r="R204" s="498"/>
      <c r="S204" s="498"/>
      <c r="T204" s="498"/>
      <c r="U204" s="498"/>
      <c r="V204" s="498"/>
      <c r="W204" s="498"/>
      <c r="X204" s="498"/>
      <c r="Y204" s="498"/>
      <c r="Z204" s="160" t="s">
        <v>486</v>
      </c>
      <c r="AA204" s="329" t="s">
        <v>413</v>
      </c>
    </row>
    <row r="205" spans="1:27" hidden="1">
      <c r="A205" s="113"/>
      <c r="B205" s="211" t="s">
        <v>183</v>
      </c>
      <c r="C205" s="176" t="s">
        <v>21</v>
      </c>
      <c r="D205" s="414">
        <v>20</v>
      </c>
      <c r="E205" s="461"/>
      <c r="F205" s="492"/>
      <c r="G205" s="449"/>
      <c r="H205" s="482"/>
      <c r="I205" s="482"/>
      <c r="J205" s="482"/>
      <c r="K205" s="493"/>
      <c r="L205" s="449"/>
      <c r="M205" s="482"/>
      <c r="N205" s="482"/>
      <c r="O205" s="483"/>
      <c r="P205" s="494"/>
      <c r="Q205" s="449"/>
      <c r="R205" s="482"/>
      <c r="S205" s="482"/>
      <c r="T205" s="482"/>
      <c r="U205" s="492"/>
      <c r="V205" s="449"/>
      <c r="W205" s="482"/>
      <c r="X205" s="482"/>
      <c r="Y205" s="482"/>
      <c r="Z205" s="312" t="s">
        <v>360</v>
      </c>
      <c r="AA205" s="332"/>
    </row>
    <row r="206" spans="1:27" hidden="1">
      <c r="A206" s="113"/>
      <c r="B206" s="211" t="s">
        <v>184</v>
      </c>
      <c r="C206" s="198" t="s">
        <v>21</v>
      </c>
      <c r="D206" s="407">
        <v>12</v>
      </c>
      <c r="E206" s="461"/>
      <c r="F206" s="485"/>
      <c r="G206" s="449"/>
      <c r="H206" s="482"/>
      <c r="I206" s="482"/>
      <c r="J206" s="482"/>
      <c r="K206" s="486"/>
      <c r="L206" s="449"/>
      <c r="M206" s="482"/>
      <c r="N206" s="482"/>
      <c r="O206" s="483"/>
      <c r="P206" s="487"/>
      <c r="Q206" s="449"/>
      <c r="R206" s="482"/>
      <c r="S206" s="482"/>
      <c r="T206" s="482"/>
      <c r="U206" s="485"/>
      <c r="V206" s="449"/>
      <c r="W206" s="482"/>
      <c r="X206" s="482"/>
      <c r="Y206" s="482"/>
      <c r="Z206" s="160" t="s">
        <v>299</v>
      </c>
      <c r="AA206" s="330"/>
    </row>
    <row r="207" spans="1:27" ht="40.5">
      <c r="A207" s="112"/>
      <c r="B207" s="212" t="s">
        <v>185</v>
      </c>
      <c r="C207" s="181" t="s">
        <v>21</v>
      </c>
      <c r="D207" s="421">
        <v>852</v>
      </c>
      <c r="E207" s="440">
        <f t="shared" si="45"/>
        <v>1</v>
      </c>
      <c r="F207" s="498">
        <f t="shared" ref="F207:Y207" si="77">SUM(F215+F214+F213+F208)</f>
        <v>2</v>
      </c>
      <c r="G207" s="498">
        <f t="shared" si="77"/>
        <v>1</v>
      </c>
      <c r="H207" s="498">
        <f t="shared" si="77"/>
        <v>0</v>
      </c>
      <c r="I207" s="498">
        <f t="shared" si="77"/>
        <v>0</v>
      </c>
      <c r="J207" s="498">
        <f t="shared" si="77"/>
        <v>1</v>
      </c>
      <c r="K207" s="498">
        <f t="shared" si="77"/>
        <v>2</v>
      </c>
      <c r="L207" s="498">
        <f t="shared" si="77"/>
        <v>0</v>
      </c>
      <c r="M207" s="498">
        <f t="shared" si="77"/>
        <v>0</v>
      </c>
      <c r="N207" s="498">
        <f t="shared" si="77"/>
        <v>0</v>
      </c>
      <c r="O207" s="498">
        <f t="shared" si="77"/>
        <v>0</v>
      </c>
      <c r="P207" s="498">
        <f t="shared" si="77"/>
        <v>3</v>
      </c>
      <c r="Q207" s="498">
        <f t="shared" si="77"/>
        <v>0</v>
      </c>
      <c r="R207" s="498">
        <f t="shared" si="77"/>
        <v>0</v>
      </c>
      <c r="S207" s="498">
        <f t="shared" si="77"/>
        <v>0</v>
      </c>
      <c r="T207" s="498">
        <f t="shared" si="77"/>
        <v>0</v>
      </c>
      <c r="U207" s="498">
        <f t="shared" si="77"/>
        <v>3</v>
      </c>
      <c r="V207" s="498">
        <f t="shared" si="77"/>
        <v>0</v>
      </c>
      <c r="W207" s="498">
        <f t="shared" si="77"/>
        <v>0</v>
      </c>
      <c r="X207" s="498">
        <f t="shared" si="77"/>
        <v>0</v>
      </c>
      <c r="Y207" s="498">
        <f t="shared" si="77"/>
        <v>0</v>
      </c>
      <c r="Z207" s="430" t="s">
        <v>487</v>
      </c>
      <c r="AA207" s="340" t="s">
        <v>414</v>
      </c>
    </row>
    <row r="208" spans="1:27" ht="40.5" hidden="1">
      <c r="A208" s="113"/>
      <c r="B208" s="211" t="s">
        <v>295</v>
      </c>
      <c r="C208" s="176" t="s">
        <v>181</v>
      </c>
      <c r="D208" s="406">
        <v>822</v>
      </c>
      <c r="E208" s="461"/>
      <c r="F208" s="477"/>
      <c r="G208" s="477"/>
      <c r="H208" s="477"/>
      <c r="I208" s="477"/>
      <c r="J208" s="477"/>
      <c r="K208" s="477"/>
      <c r="L208" s="477"/>
      <c r="M208" s="477"/>
      <c r="N208" s="477"/>
      <c r="O208" s="477"/>
      <c r="P208" s="477"/>
      <c r="Q208" s="477"/>
      <c r="R208" s="477"/>
      <c r="S208" s="477"/>
      <c r="T208" s="477"/>
      <c r="U208" s="477"/>
      <c r="V208" s="477"/>
      <c r="W208" s="477"/>
      <c r="X208" s="477"/>
      <c r="Y208" s="477"/>
      <c r="Z208" s="160" t="s">
        <v>300</v>
      </c>
      <c r="AA208" s="330" t="s">
        <v>415</v>
      </c>
    </row>
    <row r="209" spans="1:27" hidden="1">
      <c r="A209" s="113"/>
      <c r="B209" s="211" t="s">
        <v>186</v>
      </c>
      <c r="C209" s="199" t="s">
        <v>21</v>
      </c>
      <c r="D209" s="406">
        <v>60</v>
      </c>
      <c r="E209" s="461"/>
      <c r="F209" s="485"/>
      <c r="G209" s="449"/>
      <c r="H209" s="482"/>
      <c r="I209" s="482"/>
      <c r="J209" s="482"/>
      <c r="K209" s="486"/>
      <c r="L209" s="449"/>
      <c r="M209" s="482"/>
      <c r="N209" s="482"/>
      <c r="O209" s="483"/>
      <c r="P209" s="487"/>
      <c r="Q209" s="449"/>
      <c r="R209" s="482"/>
      <c r="S209" s="482"/>
      <c r="T209" s="482"/>
      <c r="U209" s="485"/>
      <c r="V209" s="449"/>
      <c r="W209" s="482"/>
      <c r="X209" s="482"/>
      <c r="Y209" s="482"/>
      <c r="Z209" s="160" t="s">
        <v>300</v>
      </c>
      <c r="AA209" s="330"/>
    </row>
    <row r="210" spans="1:27" ht="40.5" hidden="1">
      <c r="A210" s="113"/>
      <c r="B210" s="211" t="s">
        <v>187</v>
      </c>
      <c r="C210" s="199" t="s">
        <v>21</v>
      </c>
      <c r="D210" s="406">
        <v>60</v>
      </c>
      <c r="E210" s="461"/>
      <c r="F210" s="485"/>
      <c r="G210" s="449"/>
      <c r="H210" s="482"/>
      <c r="I210" s="482"/>
      <c r="J210" s="482"/>
      <c r="K210" s="486"/>
      <c r="L210" s="449"/>
      <c r="M210" s="482"/>
      <c r="N210" s="482"/>
      <c r="O210" s="483"/>
      <c r="P210" s="487"/>
      <c r="Q210" s="449"/>
      <c r="R210" s="482"/>
      <c r="S210" s="482"/>
      <c r="T210" s="482"/>
      <c r="U210" s="485"/>
      <c r="V210" s="449"/>
      <c r="W210" s="482"/>
      <c r="X210" s="482"/>
      <c r="Y210" s="482"/>
      <c r="Z210" s="160" t="s">
        <v>300</v>
      </c>
      <c r="AA210" s="329"/>
    </row>
    <row r="211" spans="1:27" ht="24.75" hidden="1" customHeight="1">
      <c r="A211" s="113"/>
      <c r="B211" s="211" t="s">
        <v>188</v>
      </c>
      <c r="C211" s="200" t="s">
        <v>21</v>
      </c>
      <c r="D211" s="407">
        <v>700</v>
      </c>
      <c r="E211" s="461"/>
      <c r="F211" s="485"/>
      <c r="G211" s="449"/>
      <c r="H211" s="482"/>
      <c r="I211" s="482"/>
      <c r="J211" s="482"/>
      <c r="K211" s="486"/>
      <c r="L211" s="449"/>
      <c r="M211" s="482"/>
      <c r="N211" s="482"/>
      <c r="O211" s="483"/>
      <c r="P211" s="487"/>
      <c r="Q211" s="449"/>
      <c r="R211" s="482"/>
      <c r="S211" s="482"/>
      <c r="T211" s="482"/>
      <c r="U211" s="485"/>
      <c r="V211" s="449"/>
      <c r="W211" s="482"/>
      <c r="X211" s="482"/>
      <c r="Y211" s="482"/>
      <c r="Z211" s="160" t="s">
        <v>300</v>
      </c>
      <c r="AA211" s="330"/>
    </row>
    <row r="212" spans="1:27" ht="40.5" hidden="1">
      <c r="A212" s="113"/>
      <c r="B212" s="211" t="s">
        <v>189</v>
      </c>
      <c r="C212" s="199" t="s">
        <v>97</v>
      </c>
      <c r="D212" s="406">
        <v>2</v>
      </c>
      <c r="E212" s="461"/>
      <c r="F212" s="485"/>
      <c r="G212" s="449"/>
      <c r="H212" s="482"/>
      <c r="I212" s="482"/>
      <c r="J212" s="482"/>
      <c r="K212" s="486"/>
      <c r="L212" s="449"/>
      <c r="M212" s="482"/>
      <c r="N212" s="482"/>
      <c r="O212" s="483"/>
      <c r="P212" s="487"/>
      <c r="Q212" s="449"/>
      <c r="R212" s="482"/>
      <c r="S212" s="482"/>
      <c r="T212" s="482"/>
      <c r="U212" s="485"/>
      <c r="V212" s="449"/>
      <c r="W212" s="482"/>
      <c r="X212" s="482"/>
      <c r="Y212" s="482"/>
      <c r="Z212" s="160" t="s">
        <v>300</v>
      </c>
      <c r="AA212" s="329"/>
    </row>
    <row r="213" spans="1:27" hidden="1">
      <c r="A213" s="113"/>
      <c r="B213" s="225" t="s">
        <v>293</v>
      </c>
      <c r="C213" s="176" t="s">
        <v>21</v>
      </c>
      <c r="D213" s="414">
        <v>8</v>
      </c>
      <c r="E213" s="461"/>
      <c r="F213" s="492"/>
      <c r="G213" s="449"/>
      <c r="H213" s="482"/>
      <c r="I213" s="482"/>
      <c r="J213" s="482"/>
      <c r="K213" s="493"/>
      <c r="L213" s="449"/>
      <c r="M213" s="482"/>
      <c r="N213" s="482"/>
      <c r="O213" s="483"/>
      <c r="P213" s="494"/>
      <c r="Q213" s="449"/>
      <c r="R213" s="482"/>
      <c r="S213" s="482"/>
      <c r="T213" s="482"/>
      <c r="U213" s="492"/>
      <c r="V213" s="449"/>
      <c r="W213" s="482"/>
      <c r="X213" s="482"/>
      <c r="Y213" s="482"/>
      <c r="Z213" s="312" t="s">
        <v>360</v>
      </c>
      <c r="AA213" s="332"/>
    </row>
    <row r="214" spans="1:27" hidden="1">
      <c r="A214" s="125"/>
      <c r="B214" s="225" t="s">
        <v>294</v>
      </c>
      <c r="C214" s="193" t="s">
        <v>21</v>
      </c>
      <c r="D214" s="406">
        <v>12</v>
      </c>
      <c r="E214" s="461"/>
      <c r="F214" s="485"/>
      <c r="G214" s="449"/>
      <c r="H214" s="482"/>
      <c r="I214" s="482"/>
      <c r="J214" s="482"/>
      <c r="K214" s="486"/>
      <c r="L214" s="449"/>
      <c r="M214" s="482"/>
      <c r="N214" s="482"/>
      <c r="O214" s="483"/>
      <c r="P214" s="487"/>
      <c r="Q214" s="449"/>
      <c r="R214" s="482"/>
      <c r="S214" s="482"/>
      <c r="T214" s="482"/>
      <c r="U214" s="485"/>
      <c r="V214" s="449"/>
      <c r="W214" s="482"/>
      <c r="X214" s="482"/>
      <c r="Y214" s="482"/>
      <c r="Z214" s="172" t="s">
        <v>299</v>
      </c>
      <c r="AA214" s="337"/>
    </row>
    <row r="215" spans="1:27" ht="21" thickBot="1">
      <c r="A215" s="113"/>
      <c r="B215" s="211" t="s">
        <v>292</v>
      </c>
      <c r="C215" s="176" t="s">
        <v>21</v>
      </c>
      <c r="D215" s="406">
        <v>10</v>
      </c>
      <c r="E215" s="440">
        <f t="shared" si="45"/>
        <v>1</v>
      </c>
      <c r="F215" s="485">
        <v>2</v>
      </c>
      <c r="G215" s="449">
        <f t="shared" ref="G215" si="78">SUM(H215:J215)</f>
        <v>1</v>
      </c>
      <c r="H215" s="501">
        <f>SUM('[1]4_00_october'!H215)</f>
        <v>0</v>
      </c>
      <c r="I215" s="501">
        <f>SUM('[2]4_00_november'!I215)</f>
        <v>0</v>
      </c>
      <c r="J215" s="501">
        <f>SUM('[3]4_00_december'!J215)</f>
        <v>1</v>
      </c>
      <c r="K215" s="486">
        <v>2</v>
      </c>
      <c r="L215" s="449">
        <f t="shared" ref="L215" si="79">SUM(M215:O215)</f>
        <v>0</v>
      </c>
      <c r="M215" s="501">
        <f>SUM('[4]4_00_january'!M215)</f>
        <v>0</v>
      </c>
      <c r="N215" s="501">
        <f>SUM('[5]4_00_february'!N215)</f>
        <v>0</v>
      </c>
      <c r="O215" s="502">
        <f>SUM('[6]4_00_march'!O215)</f>
        <v>0</v>
      </c>
      <c r="P215" s="486">
        <v>3</v>
      </c>
      <c r="Q215" s="449">
        <f t="shared" ref="Q215" si="80">SUM(R215:T215)</f>
        <v>0</v>
      </c>
      <c r="R215" s="501">
        <f>SUM('[7]4_00_april'!R215)</f>
        <v>0</v>
      </c>
      <c r="S215" s="501">
        <f>SUM('[8]4_00_may'!S215)</f>
        <v>0</v>
      </c>
      <c r="T215" s="501">
        <f>SUM('[9]4_00_june'!T215)</f>
        <v>0</v>
      </c>
      <c r="U215" s="485">
        <v>3</v>
      </c>
      <c r="V215" s="449">
        <f t="shared" ref="V215" si="81">SUM(W215:Y215)</f>
        <v>0</v>
      </c>
      <c r="W215" s="501">
        <f>SUM('[10]4_00_july'!W215)</f>
        <v>0</v>
      </c>
      <c r="X215" s="501">
        <f>SUM('[11]4_00_august'!X215)</f>
        <v>0</v>
      </c>
      <c r="Y215" s="501">
        <f>SUM('[12]4_00_september'!Y215)</f>
        <v>0</v>
      </c>
      <c r="Z215" s="160" t="s">
        <v>287</v>
      </c>
      <c r="AA215" s="330"/>
    </row>
    <row r="216" spans="1:27" ht="40.5" hidden="1">
      <c r="A216" s="121"/>
      <c r="B216" s="209" t="s">
        <v>277</v>
      </c>
      <c r="C216" s="177" t="s">
        <v>181</v>
      </c>
      <c r="D216" s="422">
        <v>6</v>
      </c>
      <c r="E216" s="461"/>
      <c r="F216" s="539"/>
      <c r="G216" s="539"/>
      <c r="H216" s="539"/>
      <c r="I216" s="539"/>
      <c r="J216" s="539"/>
      <c r="K216" s="539"/>
      <c r="L216" s="539"/>
      <c r="M216" s="539"/>
      <c r="N216" s="539"/>
      <c r="O216" s="539"/>
      <c r="P216" s="539"/>
      <c r="Q216" s="539"/>
      <c r="R216" s="539"/>
      <c r="S216" s="539"/>
      <c r="T216" s="539"/>
      <c r="U216" s="539"/>
      <c r="V216" s="539"/>
      <c r="W216" s="539"/>
      <c r="X216" s="539"/>
      <c r="Y216" s="539"/>
      <c r="Z216" s="160" t="s">
        <v>300</v>
      </c>
      <c r="AA216" s="329" t="s">
        <v>416</v>
      </c>
    </row>
    <row r="217" spans="1:27" hidden="1">
      <c r="A217" s="113"/>
      <c r="B217" s="211" t="s">
        <v>190</v>
      </c>
      <c r="C217" s="176" t="s">
        <v>21</v>
      </c>
      <c r="D217" s="424">
        <v>1</v>
      </c>
      <c r="E217" s="461"/>
      <c r="F217" s="505"/>
      <c r="G217" s="449"/>
      <c r="H217" s="482"/>
      <c r="I217" s="482"/>
      <c r="J217" s="482"/>
      <c r="K217" s="506"/>
      <c r="L217" s="449"/>
      <c r="M217" s="482"/>
      <c r="N217" s="482"/>
      <c r="O217" s="482"/>
      <c r="P217" s="506"/>
      <c r="Q217" s="449"/>
      <c r="R217" s="482"/>
      <c r="S217" s="482"/>
      <c r="T217" s="482"/>
      <c r="U217" s="505"/>
      <c r="V217" s="449"/>
      <c r="W217" s="482"/>
      <c r="X217" s="482"/>
      <c r="Y217" s="482"/>
      <c r="Z217" s="160" t="s">
        <v>300</v>
      </c>
      <c r="AA217" s="330"/>
    </row>
    <row r="218" spans="1:27" ht="40.5" hidden="1">
      <c r="A218" s="281"/>
      <c r="B218" s="282" t="s">
        <v>306</v>
      </c>
      <c r="C218" s="283" t="s">
        <v>97</v>
      </c>
      <c r="D218" s="423">
        <v>5</v>
      </c>
      <c r="E218" s="461"/>
      <c r="F218" s="546"/>
      <c r="G218" s="449"/>
      <c r="H218" s="482"/>
      <c r="I218" s="482"/>
      <c r="J218" s="482"/>
      <c r="K218" s="547"/>
      <c r="L218" s="449"/>
      <c r="M218" s="482"/>
      <c r="N218" s="482"/>
      <c r="O218" s="483"/>
      <c r="P218" s="548"/>
      <c r="Q218" s="449"/>
      <c r="R218" s="482"/>
      <c r="S218" s="482"/>
      <c r="T218" s="482"/>
      <c r="U218" s="546"/>
      <c r="V218" s="449"/>
      <c r="W218" s="482"/>
      <c r="X218" s="482"/>
      <c r="Y218" s="482"/>
      <c r="Z218" s="291" t="s">
        <v>300</v>
      </c>
      <c r="AA218" s="329"/>
    </row>
    <row r="219" spans="1:27" ht="60.75" hidden="1">
      <c r="A219" s="292"/>
      <c r="B219" s="293" t="s">
        <v>191</v>
      </c>
      <c r="C219" s="588" t="s">
        <v>5</v>
      </c>
      <c r="D219" s="626">
        <v>120</v>
      </c>
      <c r="E219" s="485"/>
      <c r="F219" s="485"/>
      <c r="G219" s="485"/>
      <c r="H219" s="485"/>
      <c r="I219" s="485"/>
      <c r="J219" s="485"/>
      <c r="K219" s="485"/>
      <c r="L219" s="485"/>
      <c r="M219" s="485"/>
      <c r="N219" s="485"/>
      <c r="O219" s="485"/>
      <c r="P219" s="485"/>
      <c r="Q219" s="485"/>
      <c r="R219" s="485"/>
      <c r="S219" s="485"/>
      <c r="T219" s="485"/>
      <c r="U219" s="485"/>
      <c r="V219" s="485"/>
      <c r="W219" s="485"/>
      <c r="X219" s="485"/>
      <c r="Y219" s="485"/>
      <c r="Z219" s="167" t="s">
        <v>470</v>
      </c>
      <c r="AA219" s="341" t="s">
        <v>417</v>
      </c>
    </row>
    <row r="220" spans="1:27" ht="60.75" hidden="1">
      <c r="A220" s="121"/>
      <c r="B220" s="233" t="s">
        <v>301</v>
      </c>
      <c r="C220" s="177" t="s">
        <v>5</v>
      </c>
      <c r="D220" s="422">
        <v>120</v>
      </c>
      <c r="E220" s="461"/>
      <c r="F220" s="532"/>
      <c r="G220" s="449"/>
      <c r="H220" s="482"/>
      <c r="I220" s="482"/>
      <c r="J220" s="482"/>
      <c r="K220" s="533"/>
      <c r="L220" s="449"/>
      <c r="M220" s="482"/>
      <c r="N220" s="482"/>
      <c r="O220" s="482"/>
      <c r="P220" s="549"/>
      <c r="Q220" s="449"/>
      <c r="R220" s="482"/>
      <c r="S220" s="482"/>
      <c r="T220" s="482"/>
      <c r="U220" s="532"/>
      <c r="V220" s="449"/>
      <c r="W220" s="482"/>
      <c r="X220" s="482"/>
      <c r="Y220" s="482"/>
      <c r="Z220" s="171" t="s">
        <v>300</v>
      </c>
      <c r="AA220" s="342"/>
    </row>
    <row r="221" spans="1:27" ht="40.5" hidden="1">
      <c r="A221" s="274"/>
      <c r="B221" s="275" t="s">
        <v>192</v>
      </c>
      <c r="C221" s="276"/>
      <c r="D221" s="399"/>
      <c r="E221" s="504"/>
      <c r="F221" s="505"/>
      <c r="G221" s="505"/>
      <c r="H221" s="505"/>
      <c r="I221" s="505"/>
      <c r="J221" s="505"/>
      <c r="K221" s="506"/>
      <c r="L221" s="507"/>
      <c r="M221" s="507"/>
      <c r="N221" s="507"/>
      <c r="O221" s="507"/>
      <c r="P221" s="507"/>
      <c r="Q221" s="508"/>
      <c r="R221" s="505"/>
      <c r="S221" s="505"/>
      <c r="T221" s="506"/>
      <c r="U221" s="505"/>
      <c r="V221" s="505"/>
      <c r="W221" s="505"/>
      <c r="X221" s="505"/>
      <c r="Y221" s="505"/>
      <c r="Z221" s="167"/>
      <c r="AA221" s="341"/>
    </row>
    <row r="222" spans="1:27" ht="60.75" hidden="1">
      <c r="A222" s="121"/>
      <c r="B222" s="209" t="s">
        <v>278</v>
      </c>
      <c r="C222" s="177" t="s">
        <v>21</v>
      </c>
      <c r="D222" s="422">
        <v>34</v>
      </c>
      <c r="E222" s="461"/>
      <c r="F222" s="539"/>
      <c r="G222" s="539"/>
      <c r="H222" s="539"/>
      <c r="I222" s="539"/>
      <c r="J222" s="539"/>
      <c r="K222" s="539"/>
      <c r="L222" s="539"/>
      <c r="M222" s="539"/>
      <c r="N222" s="539"/>
      <c r="O222" s="539"/>
      <c r="P222" s="539"/>
      <c r="Q222" s="539"/>
      <c r="R222" s="539"/>
      <c r="S222" s="539"/>
      <c r="T222" s="539"/>
      <c r="U222" s="539"/>
      <c r="V222" s="539"/>
      <c r="W222" s="539"/>
      <c r="X222" s="539"/>
      <c r="Y222" s="539"/>
      <c r="Z222" s="431" t="s">
        <v>488</v>
      </c>
      <c r="AA222" s="329" t="s">
        <v>418</v>
      </c>
    </row>
    <row r="223" spans="1:27" hidden="1">
      <c r="A223" s="112"/>
      <c r="B223" s="210" t="s">
        <v>193</v>
      </c>
      <c r="C223" s="180" t="s">
        <v>21</v>
      </c>
      <c r="D223" s="410">
        <v>3</v>
      </c>
      <c r="E223" s="461"/>
      <c r="F223" s="476"/>
      <c r="G223" s="476"/>
      <c r="H223" s="476"/>
      <c r="I223" s="476"/>
      <c r="J223" s="476"/>
      <c r="K223" s="476"/>
      <c r="L223" s="476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  <c r="X223" s="476"/>
      <c r="Y223" s="476"/>
      <c r="Z223" s="160" t="s">
        <v>489</v>
      </c>
      <c r="AA223" s="330" t="s">
        <v>419</v>
      </c>
    </row>
    <row r="224" spans="1:27" ht="40.5" hidden="1">
      <c r="A224" s="113"/>
      <c r="B224" s="211" t="s">
        <v>194</v>
      </c>
      <c r="C224" s="176" t="s">
        <v>21</v>
      </c>
      <c r="D224" s="407">
        <v>1</v>
      </c>
      <c r="E224" s="461"/>
      <c r="F224" s="485"/>
      <c r="G224" s="449"/>
      <c r="H224" s="460"/>
      <c r="I224" s="460"/>
      <c r="J224" s="461"/>
      <c r="K224" s="486"/>
      <c r="L224" s="449"/>
      <c r="M224" s="460"/>
      <c r="N224" s="460"/>
      <c r="O224" s="461"/>
      <c r="P224" s="487"/>
      <c r="Q224" s="449"/>
      <c r="R224" s="460"/>
      <c r="S224" s="460"/>
      <c r="T224" s="461"/>
      <c r="U224" s="485"/>
      <c r="V224" s="449"/>
      <c r="W224" s="460"/>
      <c r="X224" s="460"/>
      <c r="Y224" s="461"/>
      <c r="Z224" s="160" t="s">
        <v>304</v>
      </c>
      <c r="AA224" s="329"/>
    </row>
    <row r="225" spans="1:27" ht="46.5" hidden="1" customHeight="1">
      <c r="A225" s="125"/>
      <c r="B225" s="225" t="s">
        <v>195</v>
      </c>
      <c r="C225" s="193" t="s">
        <v>21</v>
      </c>
      <c r="D225" s="406">
        <v>1</v>
      </c>
      <c r="E225" s="461"/>
      <c r="F225" s="485"/>
      <c r="G225" s="449"/>
      <c r="H225" s="479"/>
      <c r="I225" s="479"/>
      <c r="J225" s="479"/>
      <c r="K225" s="486"/>
      <c r="L225" s="449"/>
      <c r="M225" s="479"/>
      <c r="N225" s="479"/>
      <c r="O225" s="479"/>
      <c r="P225" s="486"/>
      <c r="Q225" s="449"/>
      <c r="R225" s="479"/>
      <c r="S225" s="479"/>
      <c r="T225" s="479"/>
      <c r="U225" s="485"/>
      <c r="V225" s="449"/>
      <c r="W225" s="479"/>
      <c r="X225" s="479"/>
      <c r="Y225" s="479"/>
      <c r="Z225" s="160" t="s">
        <v>286</v>
      </c>
      <c r="AA225" s="329"/>
    </row>
    <row r="226" spans="1:27" ht="40.5" hidden="1">
      <c r="A226" s="128"/>
      <c r="B226" s="234" t="s">
        <v>196</v>
      </c>
      <c r="C226" s="201" t="s">
        <v>21</v>
      </c>
      <c r="D226" s="407">
        <v>1</v>
      </c>
      <c r="E226" s="461"/>
      <c r="F226" s="485"/>
      <c r="G226" s="449"/>
      <c r="H226" s="649"/>
      <c r="I226" s="649"/>
      <c r="J226" s="649"/>
      <c r="K226" s="486"/>
      <c r="L226" s="449"/>
      <c r="M226" s="649"/>
      <c r="N226" s="649"/>
      <c r="O226" s="649"/>
      <c r="P226" s="487"/>
      <c r="Q226" s="449"/>
      <c r="R226" s="649"/>
      <c r="S226" s="649"/>
      <c r="T226" s="649"/>
      <c r="U226" s="485"/>
      <c r="V226" s="449"/>
      <c r="W226" s="649"/>
      <c r="X226" s="649"/>
      <c r="Y226" s="649"/>
      <c r="Z226" s="160" t="s">
        <v>305</v>
      </c>
      <c r="AA226" s="329"/>
    </row>
    <row r="227" spans="1:27" ht="40.5" hidden="1">
      <c r="A227" s="124"/>
      <c r="B227" s="226" t="s">
        <v>197</v>
      </c>
      <c r="C227" s="194" t="s">
        <v>21</v>
      </c>
      <c r="D227" s="410">
        <v>15</v>
      </c>
      <c r="E227" s="461"/>
      <c r="F227" s="476"/>
      <c r="G227" s="476"/>
      <c r="H227" s="476"/>
      <c r="I227" s="476"/>
      <c r="J227" s="476"/>
      <c r="K227" s="476"/>
      <c r="L227" s="476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  <c r="X227" s="476"/>
      <c r="Y227" s="476"/>
      <c r="Z227" s="431" t="s">
        <v>471</v>
      </c>
      <c r="AA227" s="329" t="s">
        <v>420</v>
      </c>
    </row>
    <row r="228" spans="1:27" ht="40.5" hidden="1">
      <c r="A228" s="113"/>
      <c r="B228" s="211" t="s">
        <v>198</v>
      </c>
      <c r="C228" s="176" t="s">
        <v>21</v>
      </c>
      <c r="D228" s="407">
        <v>1</v>
      </c>
      <c r="E228" s="461"/>
      <c r="F228" s="485"/>
      <c r="G228" s="449"/>
      <c r="H228" s="460"/>
      <c r="I228" s="460"/>
      <c r="J228" s="461"/>
      <c r="K228" s="486"/>
      <c r="L228" s="449"/>
      <c r="M228" s="460"/>
      <c r="N228" s="460"/>
      <c r="O228" s="461"/>
      <c r="P228" s="487"/>
      <c r="Q228" s="449"/>
      <c r="R228" s="460"/>
      <c r="S228" s="460"/>
      <c r="T228" s="461"/>
      <c r="U228" s="485"/>
      <c r="V228" s="449"/>
      <c r="W228" s="460"/>
      <c r="X228" s="460"/>
      <c r="Y228" s="461"/>
      <c r="Z228" s="160" t="s">
        <v>304</v>
      </c>
      <c r="AA228" s="329"/>
    </row>
    <row r="229" spans="1:27" hidden="1">
      <c r="A229" s="113"/>
      <c r="B229" s="211" t="s">
        <v>199</v>
      </c>
      <c r="C229" s="176" t="s">
        <v>21</v>
      </c>
      <c r="D229" s="407">
        <v>3</v>
      </c>
      <c r="E229" s="461"/>
      <c r="F229" s="485"/>
      <c r="G229" s="449"/>
      <c r="H229" s="479"/>
      <c r="I229" s="479"/>
      <c r="J229" s="479"/>
      <c r="K229" s="486"/>
      <c r="L229" s="449"/>
      <c r="M229" s="479"/>
      <c r="N229" s="479"/>
      <c r="O229" s="480"/>
      <c r="P229" s="487"/>
      <c r="Q229" s="449"/>
      <c r="R229" s="479"/>
      <c r="S229" s="479"/>
      <c r="T229" s="479"/>
      <c r="U229" s="485"/>
      <c r="V229" s="449"/>
      <c r="W229" s="479"/>
      <c r="X229" s="479"/>
      <c r="Y229" s="479"/>
      <c r="Z229" s="160" t="s">
        <v>297</v>
      </c>
      <c r="AA229" s="329"/>
    </row>
    <row r="230" spans="1:27" ht="40.5" hidden="1">
      <c r="A230" s="113"/>
      <c r="B230" s="211" t="s">
        <v>200</v>
      </c>
      <c r="C230" s="176" t="s">
        <v>21</v>
      </c>
      <c r="D230" s="405">
        <v>3</v>
      </c>
      <c r="E230" s="461"/>
      <c r="F230" s="485"/>
      <c r="G230" s="449"/>
      <c r="H230" s="479"/>
      <c r="I230" s="479"/>
      <c r="J230" s="479"/>
      <c r="K230" s="486"/>
      <c r="L230" s="449"/>
      <c r="M230" s="479"/>
      <c r="N230" s="479"/>
      <c r="O230" s="480"/>
      <c r="P230" s="487"/>
      <c r="Q230" s="449"/>
      <c r="R230" s="479"/>
      <c r="S230" s="479"/>
      <c r="T230" s="479"/>
      <c r="U230" s="485"/>
      <c r="V230" s="449"/>
      <c r="W230" s="479"/>
      <c r="X230" s="479"/>
      <c r="Y230" s="479"/>
      <c r="Z230" s="160" t="s">
        <v>286</v>
      </c>
      <c r="AA230" s="329"/>
    </row>
    <row r="231" spans="1:27" hidden="1">
      <c r="A231" s="113"/>
      <c r="B231" s="211" t="s">
        <v>201</v>
      </c>
      <c r="C231" s="176" t="s">
        <v>21</v>
      </c>
      <c r="D231" s="407">
        <v>3</v>
      </c>
      <c r="E231" s="461"/>
      <c r="F231" s="485"/>
      <c r="G231" s="449"/>
      <c r="H231" s="482"/>
      <c r="I231" s="482"/>
      <c r="J231" s="482"/>
      <c r="K231" s="486"/>
      <c r="L231" s="449"/>
      <c r="M231" s="482"/>
      <c r="N231" s="482"/>
      <c r="O231" s="483"/>
      <c r="P231" s="487"/>
      <c r="Q231" s="449"/>
      <c r="R231" s="482"/>
      <c r="S231" s="482"/>
      <c r="T231" s="482"/>
      <c r="U231" s="485"/>
      <c r="V231" s="449"/>
      <c r="W231" s="482"/>
      <c r="X231" s="482"/>
      <c r="Y231" s="482"/>
      <c r="Z231" s="160" t="s">
        <v>300</v>
      </c>
      <c r="AA231" s="329"/>
    </row>
    <row r="232" spans="1:27" hidden="1">
      <c r="A232" s="113"/>
      <c r="B232" s="211" t="s">
        <v>202</v>
      </c>
      <c r="C232" s="176" t="s">
        <v>21</v>
      </c>
      <c r="D232" s="407">
        <v>2</v>
      </c>
      <c r="E232" s="461"/>
      <c r="F232" s="485"/>
      <c r="G232" s="449"/>
      <c r="H232" s="482"/>
      <c r="I232" s="482"/>
      <c r="J232" s="482"/>
      <c r="K232" s="486"/>
      <c r="L232" s="449"/>
      <c r="M232" s="482"/>
      <c r="N232" s="482"/>
      <c r="O232" s="483"/>
      <c r="P232" s="487"/>
      <c r="Q232" s="449"/>
      <c r="R232" s="482"/>
      <c r="S232" s="482"/>
      <c r="T232" s="482"/>
      <c r="U232" s="485"/>
      <c r="V232" s="449"/>
      <c r="W232" s="482"/>
      <c r="X232" s="482"/>
      <c r="Y232" s="482"/>
      <c r="Z232" s="160" t="s">
        <v>299</v>
      </c>
      <c r="AA232" s="329"/>
    </row>
    <row r="233" spans="1:27" hidden="1">
      <c r="A233" s="113"/>
      <c r="B233" s="211" t="s">
        <v>203</v>
      </c>
      <c r="C233" s="176" t="s">
        <v>21</v>
      </c>
      <c r="D233" s="406">
        <v>2</v>
      </c>
      <c r="E233" s="461"/>
      <c r="F233" s="485"/>
      <c r="G233" s="449"/>
      <c r="H233" s="482"/>
      <c r="I233" s="482"/>
      <c r="J233" s="482"/>
      <c r="K233" s="486"/>
      <c r="L233" s="449"/>
      <c r="M233" s="482"/>
      <c r="N233" s="482"/>
      <c r="O233" s="483"/>
      <c r="P233" s="487"/>
      <c r="Q233" s="449"/>
      <c r="R233" s="482"/>
      <c r="S233" s="482"/>
      <c r="T233" s="482"/>
      <c r="U233" s="485"/>
      <c r="V233" s="449"/>
      <c r="W233" s="482"/>
      <c r="X233" s="482"/>
      <c r="Y233" s="482"/>
      <c r="Z233" s="160" t="s">
        <v>302</v>
      </c>
      <c r="AA233" s="329"/>
    </row>
    <row r="234" spans="1:27" ht="26.25" hidden="1" customHeight="1">
      <c r="A234" s="125"/>
      <c r="B234" s="225" t="s">
        <v>204</v>
      </c>
      <c r="C234" s="193" t="s">
        <v>21</v>
      </c>
      <c r="D234" s="399">
        <v>1</v>
      </c>
      <c r="E234" s="461"/>
      <c r="F234" s="505"/>
      <c r="G234" s="449"/>
      <c r="H234" s="649"/>
      <c r="I234" s="649"/>
      <c r="J234" s="649"/>
      <c r="K234" s="506"/>
      <c r="L234" s="449"/>
      <c r="M234" s="649"/>
      <c r="N234" s="649"/>
      <c r="O234" s="650"/>
      <c r="P234" s="507"/>
      <c r="Q234" s="449"/>
      <c r="R234" s="649"/>
      <c r="S234" s="649"/>
      <c r="T234" s="649"/>
      <c r="U234" s="505"/>
      <c r="V234" s="449"/>
      <c r="W234" s="649"/>
      <c r="X234" s="649"/>
      <c r="Y234" s="649"/>
      <c r="Z234" s="172" t="s">
        <v>305</v>
      </c>
      <c r="AA234" s="335"/>
    </row>
    <row r="235" spans="1:27" ht="40.5" hidden="1">
      <c r="A235" s="112"/>
      <c r="B235" s="210" t="s">
        <v>205</v>
      </c>
      <c r="C235" s="180" t="s">
        <v>21</v>
      </c>
      <c r="D235" s="410">
        <v>16</v>
      </c>
      <c r="E235" s="461"/>
      <c r="F235" s="476"/>
      <c r="G235" s="476"/>
      <c r="H235" s="476"/>
      <c r="I235" s="476"/>
      <c r="J235" s="476"/>
      <c r="K235" s="476"/>
      <c r="L235" s="476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  <c r="X235" s="476"/>
      <c r="Y235" s="476"/>
      <c r="Z235" s="431" t="s">
        <v>490</v>
      </c>
      <c r="AA235" s="329" t="s">
        <v>421</v>
      </c>
    </row>
    <row r="236" spans="1:27" ht="40.5" hidden="1">
      <c r="A236" s="113"/>
      <c r="B236" s="211" t="s">
        <v>206</v>
      </c>
      <c r="C236" s="176" t="s">
        <v>21</v>
      </c>
      <c r="D236" s="406">
        <v>4</v>
      </c>
      <c r="E236" s="461"/>
      <c r="F236" s="485"/>
      <c r="G236" s="449"/>
      <c r="H236" s="460"/>
      <c r="I236" s="460"/>
      <c r="J236" s="461"/>
      <c r="K236" s="486"/>
      <c r="L236" s="449"/>
      <c r="M236" s="460"/>
      <c r="N236" s="460"/>
      <c r="O236" s="461"/>
      <c r="P236" s="487"/>
      <c r="Q236" s="449"/>
      <c r="R236" s="460"/>
      <c r="S236" s="460"/>
      <c r="T236" s="461"/>
      <c r="U236" s="485"/>
      <c r="V236" s="449"/>
      <c r="W236" s="460"/>
      <c r="X236" s="460"/>
      <c r="Y236" s="461"/>
      <c r="Z236" s="160" t="s">
        <v>304</v>
      </c>
      <c r="AA236" s="329"/>
    </row>
    <row r="237" spans="1:27" hidden="1">
      <c r="A237" s="113"/>
      <c r="B237" s="211" t="s">
        <v>207</v>
      </c>
      <c r="C237" s="176" t="s">
        <v>21</v>
      </c>
      <c r="D237" s="407">
        <v>3</v>
      </c>
      <c r="E237" s="461"/>
      <c r="F237" s="485"/>
      <c r="G237" s="449"/>
      <c r="H237" s="482"/>
      <c r="I237" s="482"/>
      <c r="J237" s="482"/>
      <c r="K237" s="486"/>
      <c r="L237" s="449"/>
      <c r="M237" s="482"/>
      <c r="N237" s="482"/>
      <c r="O237" s="483"/>
      <c r="P237" s="487"/>
      <c r="Q237" s="449"/>
      <c r="R237" s="482"/>
      <c r="S237" s="482"/>
      <c r="T237" s="482"/>
      <c r="U237" s="485"/>
      <c r="V237" s="449"/>
      <c r="W237" s="482"/>
      <c r="X237" s="482"/>
      <c r="Y237" s="482"/>
      <c r="Z237" s="160" t="s">
        <v>300</v>
      </c>
      <c r="AA237" s="330"/>
    </row>
    <row r="238" spans="1:27" hidden="1">
      <c r="A238" s="113"/>
      <c r="B238" s="211" t="s">
        <v>208</v>
      </c>
      <c r="C238" s="176" t="s">
        <v>21</v>
      </c>
      <c r="D238" s="424">
        <v>2</v>
      </c>
      <c r="E238" s="461"/>
      <c r="F238" s="505"/>
      <c r="G238" s="449"/>
      <c r="H238" s="482"/>
      <c r="I238" s="482"/>
      <c r="J238" s="482"/>
      <c r="K238" s="506"/>
      <c r="L238" s="449"/>
      <c r="M238" s="482"/>
      <c r="N238" s="482"/>
      <c r="O238" s="483"/>
      <c r="P238" s="507"/>
      <c r="Q238" s="449"/>
      <c r="R238" s="482"/>
      <c r="S238" s="482"/>
      <c r="T238" s="482"/>
      <c r="U238" s="505"/>
      <c r="V238" s="449"/>
      <c r="W238" s="482"/>
      <c r="X238" s="482"/>
      <c r="Y238" s="482"/>
      <c r="Z238" s="160" t="s">
        <v>299</v>
      </c>
      <c r="AA238" s="330"/>
    </row>
    <row r="239" spans="1:27" hidden="1">
      <c r="A239" s="125"/>
      <c r="B239" s="225" t="s">
        <v>209</v>
      </c>
      <c r="C239" s="193" t="s">
        <v>21</v>
      </c>
      <c r="D239" s="406">
        <v>2</v>
      </c>
      <c r="E239" s="461"/>
      <c r="F239" s="485"/>
      <c r="G239" s="449"/>
      <c r="H239" s="649"/>
      <c r="I239" s="649"/>
      <c r="J239" s="649"/>
      <c r="K239" s="486"/>
      <c r="L239" s="449"/>
      <c r="M239" s="649"/>
      <c r="N239" s="649"/>
      <c r="O239" s="650"/>
      <c r="P239" s="487"/>
      <c r="Q239" s="449"/>
      <c r="R239" s="649"/>
      <c r="S239" s="649"/>
      <c r="T239" s="649"/>
      <c r="U239" s="485"/>
      <c r="V239" s="449"/>
      <c r="W239" s="649"/>
      <c r="X239" s="649"/>
      <c r="Y239" s="649"/>
      <c r="Z239" s="172" t="s">
        <v>305</v>
      </c>
      <c r="AA239" s="337"/>
    </row>
    <row r="240" spans="1:27" hidden="1">
      <c r="A240" s="113"/>
      <c r="B240" s="211" t="s">
        <v>210</v>
      </c>
      <c r="C240" s="176" t="s">
        <v>21</v>
      </c>
      <c r="D240" s="406">
        <v>3</v>
      </c>
      <c r="E240" s="461"/>
      <c r="F240" s="485"/>
      <c r="G240" s="449"/>
      <c r="H240" s="460"/>
      <c r="I240" s="460"/>
      <c r="J240" s="461"/>
      <c r="K240" s="486"/>
      <c r="L240" s="449"/>
      <c r="M240" s="460"/>
      <c r="N240" s="460"/>
      <c r="O240" s="461"/>
      <c r="P240" s="461"/>
      <c r="Q240" s="449"/>
      <c r="R240" s="460"/>
      <c r="S240" s="460"/>
      <c r="T240" s="461"/>
      <c r="U240" s="485"/>
      <c r="V240" s="449"/>
      <c r="W240" s="460"/>
      <c r="X240" s="460"/>
      <c r="Y240" s="461"/>
      <c r="Z240" s="160" t="s">
        <v>304</v>
      </c>
      <c r="AA240" s="330"/>
    </row>
    <row r="241" spans="1:27" ht="40.5" hidden="1">
      <c r="A241" s="113"/>
      <c r="B241" s="214" t="s">
        <v>342</v>
      </c>
      <c r="C241" s="176" t="s">
        <v>21</v>
      </c>
      <c r="D241" s="406">
        <v>1</v>
      </c>
      <c r="E241" s="461"/>
      <c r="F241" s="485"/>
      <c r="G241" s="449"/>
      <c r="H241" s="460"/>
      <c r="I241" s="460"/>
      <c r="J241" s="461"/>
      <c r="K241" s="486"/>
      <c r="L241" s="449"/>
      <c r="M241" s="460"/>
      <c r="N241" s="460"/>
      <c r="O241" s="461"/>
      <c r="P241" s="461"/>
      <c r="Q241" s="449"/>
      <c r="R241" s="460"/>
      <c r="S241" s="460"/>
      <c r="T241" s="461"/>
      <c r="U241" s="485"/>
      <c r="V241" s="449"/>
      <c r="W241" s="460"/>
      <c r="X241" s="460"/>
      <c r="Y241" s="461"/>
      <c r="Z241" s="160" t="s">
        <v>304</v>
      </c>
      <c r="AA241" s="329"/>
    </row>
    <row r="242" spans="1:27" hidden="1">
      <c r="A242" s="115"/>
      <c r="B242" s="214" t="s">
        <v>341</v>
      </c>
      <c r="C242" s="183" t="s">
        <v>21</v>
      </c>
      <c r="D242" s="406">
        <v>1</v>
      </c>
      <c r="E242" s="461"/>
      <c r="F242" s="485"/>
      <c r="G242" s="449"/>
      <c r="H242" s="460"/>
      <c r="I242" s="460"/>
      <c r="J242" s="461"/>
      <c r="K242" s="486"/>
      <c r="L242" s="449"/>
      <c r="M242" s="460"/>
      <c r="N242" s="460"/>
      <c r="O242" s="461"/>
      <c r="P242" s="461"/>
      <c r="Q242" s="449"/>
      <c r="R242" s="460"/>
      <c r="S242" s="460"/>
      <c r="T242" s="461"/>
      <c r="U242" s="485"/>
      <c r="V242" s="449"/>
      <c r="W242" s="460"/>
      <c r="X242" s="460"/>
      <c r="Y242" s="461"/>
      <c r="Z242" s="160" t="s">
        <v>304</v>
      </c>
      <c r="AA242" s="330"/>
    </row>
    <row r="243" spans="1:27" ht="40.5" hidden="1">
      <c r="A243" s="127"/>
      <c r="B243" s="209" t="s">
        <v>279</v>
      </c>
      <c r="C243" s="177" t="s">
        <v>21</v>
      </c>
      <c r="D243" s="627">
        <v>1</v>
      </c>
      <c r="E243" s="461"/>
      <c r="F243" s="532"/>
      <c r="G243" s="449"/>
      <c r="H243" s="479"/>
      <c r="I243" s="479"/>
      <c r="J243" s="479"/>
      <c r="K243" s="533"/>
      <c r="L243" s="449"/>
      <c r="M243" s="479"/>
      <c r="N243" s="479"/>
      <c r="O243" s="479"/>
      <c r="P243" s="549"/>
      <c r="Q243" s="449"/>
      <c r="R243" s="479"/>
      <c r="S243" s="479"/>
      <c r="T243" s="479"/>
      <c r="U243" s="532"/>
      <c r="V243" s="449"/>
      <c r="W243" s="479"/>
      <c r="X243" s="479"/>
      <c r="Y243" s="479"/>
      <c r="Z243" s="160" t="s">
        <v>283</v>
      </c>
      <c r="AA243" s="329"/>
    </row>
    <row r="244" spans="1:27" ht="40.5" hidden="1">
      <c r="A244" s="129"/>
      <c r="B244" s="235" t="s">
        <v>280</v>
      </c>
      <c r="C244" s="202"/>
      <c r="D244" s="399"/>
      <c r="E244" s="461"/>
      <c r="F244" s="505"/>
      <c r="G244" s="449"/>
      <c r="H244" s="479"/>
      <c r="I244" s="479"/>
      <c r="J244" s="479"/>
      <c r="K244" s="506"/>
      <c r="L244" s="449"/>
      <c r="M244" s="479"/>
      <c r="N244" s="479"/>
      <c r="O244" s="479"/>
      <c r="P244" s="507"/>
      <c r="Q244" s="449"/>
      <c r="R244" s="479"/>
      <c r="S244" s="479"/>
      <c r="T244" s="479"/>
      <c r="U244" s="505"/>
      <c r="V244" s="449"/>
      <c r="W244" s="479"/>
      <c r="X244" s="479"/>
      <c r="Y244" s="479"/>
      <c r="Z244" s="160" t="s">
        <v>283</v>
      </c>
      <c r="AA244" s="329"/>
    </row>
    <row r="245" spans="1:27" ht="40.5" hidden="1">
      <c r="A245" s="130"/>
      <c r="B245" s="236" t="s">
        <v>284</v>
      </c>
      <c r="C245" s="203" t="s">
        <v>21</v>
      </c>
      <c r="D245" s="406">
        <v>3</v>
      </c>
      <c r="E245" s="461"/>
      <c r="F245" s="485"/>
      <c r="G245" s="449"/>
      <c r="H245" s="479"/>
      <c r="I245" s="479"/>
      <c r="J245" s="479"/>
      <c r="K245" s="486"/>
      <c r="L245" s="449"/>
      <c r="M245" s="479"/>
      <c r="N245" s="479"/>
      <c r="O245" s="479"/>
      <c r="P245" s="487"/>
      <c r="Q245" s="449"/>
      <c r="R245" s="479"/>
      <c r="S245" s="479"/>
      <c r="T245" s="479"/>
      <c r="U245" s="485"/>
      <c r="V245" s="449"/>
      <c r="W245" s="479"/>
      <c r="X245" s="479"/>
      <c r="Y245" s="479"/>
      <c r="Z245" s="160" t="s">
        <v>283</v>
      </c>
      <c r="AA245" s="329"/>
    </row>
    <row r="246" spans="1:27" ht="61.5" hidden="1" thickBot="1">
      <c r="A246" s="285"/>
      <c r="B246" s="286" t="s">
        <v>285</v>
      </c>
      <c r="C246" s="287" t="s">
        <v>211</v>
      </c>
      <c r="D246" s="628">
        <v>2</v>
      </c>
      <c r="E246" s="461"/>
      <c r="F246" s="550"/>
      <c r="G246" s="449"/>
      <c r="H246" s="479"/>
      <c r="I246" s="479"/>
      <c r="J246" s="479"/>
      <c r="K246" s="551"/>
      <c r="L246" s="449"/>
      <c r="M246" s="479"/>
      <c r="N246" s="479"/>
      <c r="O246" s="479"/>
      <c r="P246" s="552"/>
      <c r="Q246" s="449"/>
      <c r="R246" s="479"/>
      <c r="S246" s="479"/>
      <c r="T246" s="479"/>
      <c r="U246" s="550"/>
      <c r="V246" s="449"/>
      <c r="W246" s="479"/>
      <c r="X246" s="479"/>
      <c r="Y246" s="479"/>
      <c r="Z246" s="280" t="s">
        <v>283</v>
      </c>
      <c r="AA246" s="329"/>
    </row>
    <row r="247" spans="1:27" ht="21.75" thickTop="1" thickBot="1">
      <c r="A247" s="16"/>
      <c r="B247" s="17" t="s">
        <v>9</v>
      </c>
      <c r="C247" s="18"/>
      <c r="D247" s="629"/>
      <c r="E247" s="438"/>
      <c r="F247" s="438"/>
      <c r="G247" s="438"/>
      <c r="H247" s="438"/>
      <c r="I247" s="438"/>
      <c r="J247" s="438"/>
      <c r="K247" s="438"/>
      <c r="L247" s="438"/>
      <c r="M247" s="438"/>
      <c r="N247" s="438"/>
      <c r="O247" s="438"/>
      <c r="P247" s="438"/>
      <c r="Q247" s="439"/>
      <c r="R247" s="439"/>
      <c r="S247" s="439"/>
      <c r="T247" s="438"/>
      <c r="U247" s="439"/>
      <c r="V247" s="439"/>
      <c r="W247" s="439"/>
      <c r="X247" s="439"/>
      <c r="Y247" s="439"/>
      <c r="Z247" s="658"/>
      <c r="AA247" s="316"/>
    </row>
    <row r="248" spans="1:27" ht="35.25" thickTop="1">
      <c r="A248" s="83" t="s">
        <v>212</v>
      </c>
      <c r="B248" s="69" t="s">
        <v>213</v>
      </c>
      <c r="C248" s="252"/>
      <c r="D248" s="630"/>
      <c r="E248" s="683"/>
      <c r="F248" s="683"/>
      <c r="G248" s="683"/>
      <c r="H248" s="683"/>
      <c r="I248" s="683"/>
      <c r="J248" s="683"/>
      <c r="K248" s="683"/>
      <c r="L248" s="683"/>
      <c r="M248" s="683"/>
      <c r="N248" s="683"/>
      <c r="O248" s="683"/>
      <c r="P248" s="683"/>
      <c r="Q248" s="684"/>
      <c r="R248" s="684"/>
      <c r="S248" s="684"/>
      <c r="T248" s="683"/>
      <c r="U248" s="684"/>
      <c r="V248" s="684"/>
      <c r="W248" s="684"/>
      <c r="X248" s="684"/>
      <c r="Y248" s="684"/>
      <c r="Z248" s="659"/>
      <c r="AA248" s="316"/>
    </row>
    <row r="249" spans="1:27">
      <c r="A249" s="85"/>
      <c r="B249" s="84" t="s">
        <v>214</v>
      </c>
      <c r="C249" s="253"/>
      <c r="D249" s="631"/>
      <c r="E249" s="553"/>
      <c r="F249" s="553"/>
      <c r="G249" s="553"/>
      <c r="H249" s="553"/>
      <c r="I249" s="553"/>
      <c r="J249" s="553"/>
      <c r="K249" s="553"/>
      <c r="L249" s="553"/>
      <c r="M249" s="553"/>
      <c r="N249" s="553"/>
      <c r="O249" s="553"/>
      <c r="P249" s="553"/>
      <c r="Q249" s="554"/>
      <c r="R249" s="554"/>
      <c r="S249" s="554"/>
      <c r="T249" s="553"/>
      <c r="U249" s="554"/>
      <c r="V249" s="554"/>
      <c r="W249" s="554"/>
      <c r="X249" s="554"/>
      <c r="Y249" s="554"/>
      <c r="Z249" s="165"/>
      <c r="AA249" s="316"/>
    </row>
    <row r="250" spans="1:27">
      <c r="A250" s="85"/>
      <c r="B250" s="250" t="s">
        <v>215</v>
      </c>
      <c r="C250" s="254"/>
      <c r="D250" s="631"/>
      <c r="E250" s="553"/>
      <c r="F250" s="553"/>
      <c r="G250" s="553"/>
      <c r="H250" s="553"/>
      <c r="I250" s="553"/>
      <c r="J250" s="553"/>
      <c r="K250" s="553"/>
      <c r="L250" s="553"/>
      <c r="M250" s="553"/>
      <c r="N250" s="553"/>
      <c r="O250" s="553"/>
      <c r="P250" s="553"/>
      <c r="Q250" s="554"/>
      <c r="R250" s="554"/>
      <c r="S250" s="554"/>
      <c r="T250" s="553"/>
      <c r="U250" s="554"/>
      <c r="V250" s="554"/>
      <c r="W250" s="554"/>
      <c r="X250" s="554"/>
      <c r="Y250" s="554"/>
      <c r="Z250" s="165"/>
      <c r="AA250" s="316"/>
    </row>
    <row r="251" spans="1:27" ht="48.75" hidden="1" customHeight="1">
      <c r="A251" s="32"/>
      <c r="B251" s="71" t="s">
        <v>216</v>
      </c>
      <c r="C251" s="255" t="s">
        <v>217</v>
      </c>
      <c r="D251" s="632">
        <v>24</v>
      </c>
      <c r="E251" s="440"/>
      <c r="F251" s="555"/>
      <c r="G251" s="449"/>
      <c r="H251" s="649"/>
      <c r="I251" s="649"/>
      <c r="J251" s="649"/>
      <c r="K251" s="650"/>
      <c r="L251" s="449"/>
      <c r="M251" s="649"/>
      <c r="N251" s="649"/>
      <c r="O251" s="649"/>
      <c r="P251" s="650"/>
      <c r="Q251" s="449"/>
      <c r="R251" s="649"/>
      <c r="S251" s="649"/>
      <c r="T251" s="649"/>
      <c r="U251" s="649"/>
      <c r="V251" s="449"/>
      <c r="W251" s="649"/>
      <c r="X251" s="649"/>
      <c r="Y251" s="649"/>
      <c r="Z251" s="238" t="s">
        <v>305</v>
      </c>
      <c r="AA251" s="343" t="s">
        <v>422</v>
      </c>
    </row>
    <row r="252" spans="1:27" ht="34.5" hidden="1">
      <c r="A252" s="86"/>
      <c r="B252" s="79" t="s">
        <v>350</v>
      </c>
      <c r="C252" s="256" t="s">
        <v>66</v>
      </c>
      <c r="D252" s="633">
        <v>90</v>
      </c>
      <c r="E252" s="440"/>
      <c r="F252" s="556"/>
      <c r="G252" s="556"/>
      <c r="H252" s="557"/>
      <c r="I252" s="557"/>
      <c r="J252" s="557"/>
      <c r="K252" s="556"/>
      <c r="L252" s="556"/>
      <c r="M252" s="557"/>
      <c r="N252" s="557"/>
      <c r="O252" s="557"/>
      <c r="P252" s="556"/>
      <c r="Q252" s="556"/>
      <c r="R252" s="557"/>
      <c r="S252" s="557"/>
      <c r="T252" s="557"/>
      <c r="U252" s="558"/>
      <c r="V252" s="556"/>
      <c r="W252" s="557"/>
      <c r="X252" s="557"/>
      <c r="Y252" s="557"/>
      <c r="Z252" s="238" t="s">
        <v>491</v>
      </c>
      <c r="AA252" s="320" t="s">
        <v>423</v>
      </c>
    </row>
    <row r="253" spans="1:27" ht="40.5">
      <c r="A253" s="260"/>
      <c r="B253" s="150" t="s">
        <v>343</v>
      </c>
      <c r="C253" s="257" t="s">
        <v>66</v>
      </c>
      <c r="D253" s="634">
        <v>90</v>
      </c>
      <c r="E253" s="440">
        <f t="shared" ref="E253" si="82">SUM(G253,L253,Q253,V253)</f>
        <v>0</v>
      </c>
      <c r="F253" s="559">
        <v>0</v>
      </c>
      <c r="G253" s="584">
        <f>SUM(H253:J253)</f>
        <v>0</v>
      </c>
      <c r="H253" s="585">
        <f t="shared" ref="H253:I253" si="83">SUM(H116*100/10)</f>
        <v>0</v>
      </c>
      <c r="I253" s="585">
        <f t="shared" si="83"/>
        <v>0</v>
      </c>
      <c r="J253" s="585">
        <f>SUM(J116*100/10)</f>
        <v>0</v>
      </c>
      <c r="K253" s="559">
        <v>45</v>
      </c>
      <c r="L253" s="584">
        <f>SUM(M253:O253)</f>
        <v>0</v>
      </c>
      <c r="M253" s="585">
        <f t="shared" ref="M253:N253" si="84">SUM(M116*100/10)</f>
        <v>0</v>
      </c>
      <c r="N253" s="585">
        <f t="shared" si="84"/>
        <v>0</v>
      </c>
      <c r="O253" s="585">
        <f>SUM(O116*100/10)</f>
        <v>0</v>
      </c>
      <c r="P253" s="559">
        <v>0</v>
      </c>
      <c r="Q253" s="584">
        <f>SUM(R253:T253)</f>
        <v>0</v>
      </c>
      <c r="R253" s="585">
        <f t="shared" ref="R253:T253" si="85">SUM(R116*100/10)</f>
        <v>0</v>
      </c>
      <c r="S253" s="585">
        <f t="shared" si="85"/>
        <v>0</v>
      </c>
      <c r="T253" s="585">
        <f t="shared" si="85"/>
        <v>0</v>
      </c>
      <c r="U253" s="560">
        <v>90</v>
      </c>
      <c r="V253" s="584">
        <f>SUM(W253:Y253)</f>
        <v>0</v>
      </c>
      <c r="W253" s="585">
        <f t="shared" ref="W253:X253" si="86">SUM(W116*100/10)</f>
        <v>0</v>
      </c>
      <c r="X253" s="585">
        <f t="shared" si="86"/>
        <v>0</v>
      </c>
      <c r="Y253" s="586">
        <f>SUM(Y116*100/10)</f>
        <v>0</v>
      </c>
      <c r="Z253" s="165" t="s">
        <v>287</v>
      </c>
      <c r="AA253" s="320" t="s">
        <v>424</v>
      </c>
    </row>
    <row r="254" spans="1:27" hidden="1">
      <c r="A254" s="261"/>
      <c r="B254" s="250" t="s">
        <v>218</v>
      </c>
      <c r="C254" s="258"/>
      <c r="D254" s="635"/>
      <c r="E254" s="561"/>
      <c r="F254" s="561"/>
      <c r="G254" s="561"/>
      <c r="H254" s="561"/>
      <c r="I254" s="561"/>
      <c r="J254" s="561"/>
      <c r="K254" s="561"/>
      <c r="L254" s="561"/>
      <c r="M254" s="561"/>
      <c r="N254" s="561"/>
      <c r="O254" s="561"/>
      <c r="P254" s="561"/>
      <c r="Q254" s="562"/>
      <c r="R254" s="562"/>
      <c r="S254" s="562"/>
      <c r="T254" s="561"/>
      <c r="U254" s="562"/>
      <c r="V254" s="562"/>
      <c r="W254" s="562"/>
      <c r="X254" s="562"/>
      <c r="Y254" s="562"/>
      <c r="Z254" s="165"/>
      <c r="AA254" s="316"/>
    </row>
    <row r="255" spans="1:27" hidden="1">
      <c r="A255" s="262"/>
      <c r="B255" s="81" t="s">
        <v>354</v>
      </c>
      <c r="C255" s="259" t="s">
        <v>18</v>
      </c>
      <c r="D255" s="636">
        <v>4.4000000000000004</v>
      </c>
      <c r="E255" s="461"/>
      <c r="F255" s="650"/>
      <c r="G255" s="449"/>
      <c r="H255" s="649"/>
      <c r="I255" s="649"/>
      <c r="J255" s="649"/>
      <c r="K255" s="650"/>
      <c r="L255" s="449"/>
      <c r="M255" s="649"/>
      <c r="N255" s="649"/>
      <c r="O255" s="649"/>
      <c r="P255" s="650"/>
      <c r="Q255" s="449"/>
      <c r="R255" s="649"/>
      <c r="S255" s="649"/>
      <c r="T255" s="649"/>
      <c r="U255" s="649"/>
      <c r="V255" s="449"/>
      <c r="W255" s="649"/>
      <c r="X255" s="649"/>
      <c r="Y255" s="649"/>
      <c r="Z255" s="238" t="s">
        <v>305</v>
      </c>
      <c r="AA255" s="316" t="s">
        <v>362</v>
      </c>
    </row>
    <row r="256" spans="1:27" hidden="1">
      <c r="A256" s="262"/>
      <c r="B256" s="251" t="s">
        <v>219</v>
      </c>
      <c r="C256" s="259"/>
      <c r="D256" s="632"/>
      <c r="E256" s="650"/>
      <c r="F256" s="650"/>
      <c r="G256" s="449"/>
      <c r="H256" s="650"/>
      <c r="I256" s="650"/>
      <c r="J256" s="650"/>
      <c r="K256" s="650"/>
      <c r="L256" s="449"/>
      <c r="M256" s="650"/>
      <c r="N256" s="650"/>
      <c r="O256" s="650"/>
      <c r="P256" s="650"/>
      <c r="Q256" s="449"/>
      <c r="R256" s="649"/>
      <c r="S256" s="649"/>
      <c r="T256" s="650"/>
      <c r="U256" s="649"/>
      <c r="V256" s="449"/>
      <c r="W256" s="649"/>
      <c r="X256" s="649"/>
      <c r="Y256" s="649"/>
      <c r="Z256" s="165"/>
      <c r="AA256" s="316"/>
    </row>
    <row r="257" spans="1:27" ht="34.5" hidden="1">
      <c r="A257" s="263"/>
      <c r="B257" s="81" t="s">
        <v>315</v>
      </c>
      <c r="C257" s="259" t="s">
        <v>68</v>
      </c>
      <c r="D257" s="637" t="s">
        <v>221</v>
      </c>
      <c r="E257" s="461"/>
      <c r="F257" s="650"/>
      <c r="G257" s="449"/>
      <c r="H257" s="460"/>
      <c r="I257" s="460"/>
      <c r="J257" s="461"/>
      <c r="K257" s="662"/>
      <c r="L257" s="449"/>
      <c r="M257" s="460"/>
      <c r="N257" s="460"/>
      <c r="O257" s="461"/>
      <c r="P257" s="650"/>
      <c r="Q257" s="449"/>
      <c r="R257" s="460"/>
      <c r="S257" s="460"/>
      <c r="T257" s="461"/>
      <c r="U257" s="649"/>
      <c r="V257" s="449"/>
      <c r="W257" s="460"/>
      <c r="X257" s="460"/>
      <c r="Y257" s="461"/>
      <c r="Z257" s="238" t="s">
        <v>472</v>
      </c>
      <c r="AA257" s="317" t="s">
        <v>362</v>
      </c>
    </row>
    <row r="258" spans="1:27" ht="69" hidden="1">
      <c r="A258" s="262"/>
      <c r="B258" s="82" t="s">
        <v>316</v>
      </c>
      <c r="C258" s="255" t="s">
        <v>66</v>
      </c>
      <c r="D258" s="632">
        <v>100</v>
      </c>
      <c r="E258" s="461"/>
      <c r="F258" s="650"/>
      <c r="G258" s="449"/>
      <c r="H258" s="460"/>
      <c r="I258" s="460"/>
      <c r="J258" s="461"/>
      <c r="K258" s="650"/>
      <c r="L258" s="449"/>
      <c r="M258" s="460"/>
      <c r="N258" s="460"/>
      <c r="O258" s="461"/>
      <c r="P258" s="650"/>
      <c r="Q258" s="449"/>
      <c r="R258" s="460"/>
      <c r="S258" s="460"/>
      <c r="T258" s="461"/>
      <c r="U258" s="649"/>
      <c r="V258" s="449"/>
      <c r="W258" s="460"/>
      <c r="X258" s="460"/>
      <c r="Y258" s="461"/>
      <c r="Z258" s="238" t="s">
        <v>472</v>
      </c>
      <c r="AA258" s="317" t="s">
        <v>362</v>
      </c>
    </row>
    <row r="259" spans="1:27" ht="6.75" customHeight="1">
      <c r="A259" s="294"/>
      <c r="B259" s="295"/>
      <c r="C259" s="294"/>
      <c r="D259" s="638"/>
      <c r="E259" s="563"/>
      <c r="F259" s="379"/>
      <c r="G259" s="379"/>
      <c r="H259" s="379"/>
      <c r="I259" s="379"/>
      <c r="J259" s="379"/>
      <c r="K259" s="379"/>
      <c r="L259" s="379"/>
      <c r="M259" s="379"/>
      <c r="N259" s="379"/>
      <c r="O259" s="379"/>
      <c r="P259" s="379"/>
      <c r="Q259" s="380"/>
      <c r="R259" s="380"/>
      <c r="S259" s="380"/>
      <c r="T259" s="379"/>
      <c r="U259" s="380"/>
      <c r="V259" s="380"/>
      <c r="W259" s="380"/>
      <c r="X259" s="380"/>
      <c r="Y259" s="380"/>
      <c r="Z259" s="651"/>
      <c r="AA259" s="317"/>
    </row>
    <row r="260" spans="1:27" ht="34.5">
      <c r="A260" s="296"/>
      <c r="B260" s="156" t="s">
        <v>222</v>
      </c>
      <c r="C260" s="297"/>
      <c r="D260" s="428"/>
      <c r="E260" s="443"/>
      <c r="F260" s="443"/>
      <c r="G260" s="443"/>
      <c r="H260" s="443"/>
      <c r="I260" s="443"/>
      <c r="J260" s="443"/>
      <c r="K260" s="443"/>
      <c r="L260" s="443"/>
      <c r="M260" s="443"/>
      <c r="N260" s="443"/>
      <c r="O260" s="443"/>
      <c r="P260" s="443"/>
      <c r="Q260" s="442"/>
      <c r="R260" s="442"/>
      <c r="S260" s="442"/>
      <c r="T260" s="443"/>
      <c r="U260" s="442"/>
      <c r="V260" s="442"/>
      <c r="W260" s="442"/>
      <c r="X260" s="442"/>
      <c r="Y260" s="442"/>
      <c r="Z260" s="587"/>
      <c r="AA260" s="587"/>
    </row>
    <row r="261" spans="1:27" ht="34.5" hidden="1">
      <c r="A261" s="88"/>
      <c r="B261" s="70" t="s">
        <v>223</v>
      </c>
      <c r="C261" s="31" t="s">
        <v>217</v>
      </c>
      <c r="D261" s="426">
        <v>24</v>
      </c>
      <c r="E261" s="461"/>
      <c r="F261" s="449"/>
      <c r="G261" s="449"/>
      <c r="H261" s="449"/>
      <c r="I261" s="449"/>
      <c r="J261" s="449"/>
      <c r="K261" s="449"/>
      <c r="L261" s="449"/>
      <c r="M261" s="449"/>
      <c r="N261" s="449"/>
      <c r="O261" s="449"/>
      <c r="P261" s="449"/>
      <c r="Q261" s="449"/>
      <c r="R261" s="449"/>
      <c r="S261" s="449"/>
      <c r="T261" s="449"/>
      <c r="U261" s="449"/>
      <c r="V261" s="449"/>
      <c r="W261" s="449"/>
      <c r="X261" s="449"/>
      <c r="Y261" s="449"/>
      <c r="Z261" s="168" t="s">
        <v>305</v>
      </c>
      <c r="AA261" s="318" t="s">
        <v>425</v>
      </c>
    </row>
    <row r="262" spans="1:27" ht="34.5" hidden="1">
      <c r="A262" s="264"/>
      <c r="B262" s="89" t="s">
        <v>224</v>
      </c>
      <c r="C262" s="90" t="s">
        <v>225</v>
      </c>
      <c r="D262" s="639">
        <v>2</v>
      </c>
      <c r="E262" s="461"/>
      <c r="F262" s="564"/>
      <c r="G262" s="564"/>
      <c r="H262" s="564"/>
      <c r="I262" s="564"/>
      <c r="J262" s="564"/>
      <c r="K262" s="564"/>
      <c r="L262" s="564"/>
      <c r="M262" s="564"/>
      <c r="N262" s="564"/>
      <c r="O262" s="564"/>
      <c r="P262" s="564"/>
      <c r="Q262" s="564"/>
      <c r="R262" s="564"/>
      <c r="S262" s="564"/>
      <c r="T262" s="564"/>
      <c r="U262" s="564"/>
      <c r="V262" s="564"/>
      <c r="W262" s="564"/>
      <c r="X262" s="564"/>
      <c r="Y262" s="564"/>
      <c r="Z262" s="168" t="s">
        <v>305</v>
      </c>
      <c r="AA262" s="318" t="s">
        <v>426</v>
      </c>
    </row>
    <row r="263" spans="1:27" ht="34.5" hidden="1">
      <c r="A263" s="265"/>
      <c r="B263" s="91" t="s">
        <v>317</v>
      </c>
      <c r="C263" s="92" t="s">
        <v>226</v>
      </c>
      <c r="D263" s="426">
        <v>1</v>
      </c>
      <c r="E263" s="461"/>
      <c r="F263" s="565"/>
      <c r="G263" s="449"/>
      <c r="H263" s="649"/>
      <c r="I263" s="649"/>
      <c r="J263" s="649"/>
      <c r="K263" s="565"/>
      <c r="L263" s="449"/>
      <c r="M263" s="649"/>
      <c r="N263" s="649"/>
      <c r="O263" s="649"/>
      <c r="P263" s="565"/>
      <c r="Q263" s="449"/>
      <c r="R263" s="649"/>
      <c r="S263" s="649"/>
      <c r="T263" s="649"/>
      <c r="U263" s="449"/>
      <c r="V263" s="449"/>
      <c r="W263" s="649"/>
      <c r="X263" s="649"/>
      <c r="Y263" s="649"/>
      <c r="Z263" s="168" t="s">
        <v>305</v>
      </c>
      <c r="AA263" s="318"/>
    </row>
    <row r="264" spans="1:27" hidden="1">
      <c r="A264" s="265"/>
      <c r="B264" s="91" t="s">
        <v>318</v>
      </c>
      <c r="C264" s="92" t="s">
        <v>227</v>
      </c>
      <c r="D264" s="426">
        <v>1</v>
      </c>
      <c r="E264" s="461"/>
      <c r="F264" s="565"/>
      <c r="G264" s="449"/>
      <c r="H264" s="649"/>
      <c r="I264" s="649"/>
      <c r="J264" s="649"/>
      <c r="K264" s="565"/>
      <c r="L264" s="449"/>
      <c r="M264" s="649"/>
      <c r="N264" s="649"/>
      <c r="O264" s="649"/>
      <c r="P264" s="565"/>
      <c r="Q264" s="449"/>
      <c r="R264" s="649"/>
      <c r="S264" s="649"/>
      <c r="T264" s="649"/>
      <c r="U264" s="449"/>
      <c r="V264" s="449"/>
      <c r="W264" s="649"/>
      <c r="X264" s="649"/>
      <c r="Y264" s="649"/>
      <c r="Z264" s="168" t="s">
        <v>305</v>
      </c>
      <c r="AA264" s="318"/>
    </row>
    <row r="265" spans="1:27" hidden="1">
      <c r="A265" s="264"/>
      <c r="B265" s="73" t="s">
        <v>228</v>
      </c>
      <c r="C265" s="75" t="s">
        <v>229</v>
      </c>
      <c r="D265" s="639">
        <v>5</v>
      </c>
      <c r="E265" s="461"/>
      <c r="F265" s="566"/>
      <c r="G265" s="566"/>
      <c r="H265" s="566"/>
      <c r="I265" s="566"/>
      <c r="J265" s="566"/>
      <c r="K265" s="564"/>
      <c r="L265" s="566"/>
      <c r="M265" s="566"/>
      <c r="N265" s="566"/>
      <c r="O265" s="566"/>
      <c r="P265" s="564"/>
      <c r="Q265" s="566"/>
      <c r="R265" s="566"/>
      <c r="S265" s="566"/>
      <c r="T265" s="566"/>
      <c r="U265" s="566"/>
      <c r="V265" s="566"/>
      <c r="W265" s="566"/>
      <c r="X265" s="566"/>
      <c r="Y265" s="566"/>
      <c r="Z265" s="168" t="s">
        <v>305</v>
      </c>
      <c r="AA265" s="318" t="s">
        <v>427</v>
      </c>
    </row>
    <row r="266" spans="1:27" hidden="1">
      <c r="A266" s="265"/>
      <c r="B266" s="91" t="s">
        <v>344</v>
      </c>
      <c r="C266" s="72" t="s">
        <v>229</v>
      </c>
      <c r="D266" s="426">
        <v>1</v>
      </c>
      <c r="E266" s="461"/>
      <c r="F266" s="565"/>
      <c r="G266" s="449"/>
      <c r="H266" s="649"/>
      <c r="I266" s="649"/>
      <c r="J266" s="649"/>
      <c r="K266" s="565"/>
      <c r="L266" s="449"/>
      <c r="M266" s="649"/>
      <c r="N266" s="649"/>
      <c r="O266" s="649"/>
      <c r="P266" s="565"/>
      <c r="Q266" s="449"/>
      <c r="R266" s="649"/>
      <c r="S266" s="649"/>
      <c r="T266" s="649"/>
      <c r="U266" s="449"/>
      <c r="V266" s="449"/>
      <c r="W266" s="649"/>
      <c r="X266" s="649"/>
      <c r="Y266" s="649"/>
      <c r="Z266" s="168" t="s">
        <v>305</v>
      </c>
      <c r="AA266" s="318"/>
    </row>
    <row r="267" spans="1:27" hidden="1">
      <c r="A267" s="265"/>
      <c r="B267" s="91" t="s">
        <v>319</v>
      </c>
      <c r="C267" s="72" t="s">
        <v>229</v>
      </c>
      <c r="D267" s="426">
        <v>1</v>
      </c>
      <c r="E267" s="461"/>
      <c r="F267" s="565"/>
      <c r="G267" s="449"/>
      <c r="H267" s="649"/>
      <c r="I267" s="649"/>
      <c r="J267" s="649"/>
      <c r="K267" s="565"/>
      <c r="L267" s="449"/>
      <c r="M267" s="649"/>
      <c r="N267" s="649"/>
      <c r="O267" s="649"/>
      <c r="P267" s="565"/>
      <c r="Q267" s="449"/>
      <c r="R267" s="649"/>
      <c r="S267" s="649"/>
      <c r="T267" s="649"/>
      <c r="U267" s="449"/>
      <c r="V267" s="449"/>
      <c r="W267" s="649"/>
      <c r="X267" s="649"/>
      <c r="Y267" s="649"/>
      <c r="Z267" s="168" t="s">
        <v>305</v>
      </c>
      <c r="AA267" s="318"/>
    </row>
    <row r="268" spans="1:27" ht="34.5" hidden="1">
      <c r="A268" s="265"/>
      <c r="B268" s="91" t="s">
        <v>320</v>
      </c>
      <c r="C268" s="72" t="s">
        <v>229</v>
      </c>
      <c r="D268" s="426">
        <v>1</v>
      </c>
      <c r="E268" s="461"/>
      <c r="F268" s="565"/>
      <c r="G268" s="449"/>
      <c r="H268" s="649"/>
      <c r="I268" s="649"/>
      <c r="J268" s="649"/>
      <c r="K268" s="565"/>
      <c r="L268" s="449"/>
      <c r="M268" s="649"/>
      <c r="N268" s="649"/>
      <c r="O268" s="649"/>
      <c r="P268" s="565"/>
      <c r="Q268" s="449"/>
      <c r="R268" s="649"/>
      <c r="S268" s="649"/>
      <c r="T268" s="649"/>
      <c r="U268" s="449"/>
      <c r="V268" s="449"/>
      <c r="W268" s="649"/>
      <c r="X268" s="649"/>
      <c r="Y268" s="649"/>
      <c r="Z268" s="168" t="s">
        <v>305</v>
      </c>
      <c r="AA268" s="318"/>
    </row>
    <row r="269" spans="1:27" ht="34.5" hidden="1">
      <c r="A269" s="265"/>
      <c r="B269" s="91" t="s">
        <v>321</v>
      </c>
      <c r="C269" s="72" t="s">
        <v>229</v>
      </c>
      <c r="D269" s="426">
        <v>1</v>
      </c>
      <c r="E269" s="461"/>
      <c r="F269" s="565"/>
      <c r="G269" s="449"/>
      <c r="H269" s="649"/>
      <c r="I269" s="649"/>
      <c r="J269" s="649"/>
      <c r="K269" s="565"/>
      <c r="L269" s="449"/>
      <c r="M269" s="649"/>
      <c r="N269" s="649"/>
      <c r="O269" s="649"/>
      <c r="P269" s="565"/>
      <c r="Q269" s="449"/>
      <c r="R269" s="649"/>
      <c r="S269" s="649"/>
      <c r="T269" s="649"/>
      <c r="U269" s="449"/>
      <c r="V269" s="449"/>
      <c r="W269" s="649"/>
      <c r="X269" s="649"/>
      <c r="Y269" s="649"/>
      <c r="Z269" s="168" t="s">
        <v>305</v>
      </c>
      <c r="AA269" s="318"/>
    </row>
    <row r="270" spans="1:27" hidden="1">
      <c r="A270" s="265"/>
      <c r="B270" s="91" t="s">
        <v>322</v>
      </c>
      <c r="C270" s="72" t="s">
        <v>229</v>
      </c>
      <c r="D270" s="426">
        <v>1</v>
      </c>
      <c r="E270" s="461"/>
      <c r="F270" s="565"/>
      <c r="G270" s="449"/>
      <c r="H270" s="649"/>
      <c r="I270" s="649"/>
      <c r="J270" s="649"/>
      <c r="K270" s="565"/>
      <c r="L270" s="449"/>
      <c r="M270" s="649"/>
      <c r="N270" s="649"/>
      <c r="O270" s="649"/>
      <c r="P270" s="565"/>
      <c r="Q270" s="449"/>
      <c r="R270" s="649"/>
      <c r="S270" s="649"/>
      <c r="T270" s="649"/>
      <c r="U270" s="449"/>
      <c r="V270" s="449"/>
      <c r="W270" s="649"/>
      <c r="X270" s="649"/>
      <c r="Y270" s="649"/>
      <c r="Z270" s="168" t="s">
        <v>305</v>
      </c>
      <c r="AA270" s="318"/>
    </row>
    <row r="271" spans="1:27" hidden="1">
      <c r="A271" s="298"/>
      <c r="B271" s="299" t="s">
        <v>230</v>
      </c>
      <c r="C271" s="300" t="s">
        <v>97</v>
      </c>
      <c r="D271" s="640">
        <v>12</v>
      </c>
      <c r="E271" s="461"/>
      <c r="F271" s="567"/>
      <c r="G271" s="567"/>
      <c r="H271" s="567"/>
      <c r="I271" s="567"/>
      <c r="J271" s="567"/>
      <c r="K271" s="567"/>
      <c r="L271" s="567"/>
      <c r="M271" s="567"/>
      <c r="N271" s="567"/>
      <c r="O271" s="567"/>
      <c r="P271" s="567"/>
      <c r="Q271" s="567"/>
      <c r="R271" s="567"/>
      <c r="S271" s="567"/>
      <c r="T271" s="567"/>
      <c r="U271" s="567"/>
      <c r="V271" s="567"/>
      <c r="W271" s="567"/>
      <c r="X271" s="567"/>
      <c r="Y271" s="567"/>
      <c r="Z271" s="164" t="s">
        <v>305</v>
      </c>
      <c r="AA271" s="318" t="s">
        <v>465</v>
      </c>
    </row>
    <row r="272" spans="1:27" hidden="1">
      <c r="A272" s="151"/>
      <c r="B272" s="152" t="s">
        <v>231</v>
      </c>
      <c r="C272" s="153" t="s">
        <v>97</v>
      </c>
      <c r="D272" s="641">
        <v>12</v>
      </c>
      <c r="E272" s="461"/>
      <c r="F272" s="457"/>
      <c r="G272" s="449"/>
      <c r="H272" s="649"/>
      <c r="I272" s="649"/>
      <c r="J272" s="649"/>
      <c r="K272" s="457"/>
      <c r="L272" s="449"/>
      <c r="M272" s="649"/>
      <c r="N272" s="649"/>
      <c r="O272" s="649"/>
      <c r="P272" s="457"/>
      <c r="Q272" s="449"/>
      <c r="R272" s="649"/>
      <c r="S272" s="649"/>
      <c r="T272" s="649"/>
      <c r="U272" s="456"/>
      <c r="V272" s="449"/>
      <c r="W272" s="649"/>
      <c r="X272" s="649"/>
      <c r="Y272" s="649"/>
      <c r="Z272" s="164" t="s">
        <v>305</v>
      </c>
      <c r="AA272" s="318" t="s">
        <v>466</v>
      </c>
    </row>
    <row r="273" spans="1:27" hidden="1">
      <c r="A273" s="151"/>
      <c r="B273" s="152" t="s">
        <v>232</v>
      </c>
      <c r="C273" s="153" t="s">
        <v>97</v>
      </c>
      <c r="D273" s="426">
        <v>12</v>
      </c>
      <c r="E273" s="461"/>
      <c r="F273" s="565"/>
      <c r="G273" s="449"/>
      <c r="H273" s="649"/>
      <c r="I273" s="649"/>
      <c r="J273" s="649"/>
      <c r="K273" s="565"/>
      <c r="L273" s="449"/>
      <c r="M273" s="649"/>
      <c r="N273" s="649"/>
      <c r="O273" s="649"/>
      <c r="P273" s="565"/>
      <c r="Q273" s="449"/>
      <c r="R273" s="649"/>
      <c r="S273" s="649"/>
      <c r="T273" s="649"/>
      <c r="U273" s="449"/>
      <c r="V273" s="449"/>
      <c r="W273" s="649"/>
      <c r="X273" s="649"/>
      <c r="Y273" s="649"/>
      <c r="Z273" s="168" t="s">
        <v>305</v>
      </c>
      <c r="AA273" s="318" t="s">
        <v>467</v>
      </c>
    </row>
    <row r="274" spans="1:27" ht="34.5" hidden="1">
      <c r="A274" s="266"/>
      <c r="B274" s="93" t="s">
        <v>323</v>
      </c>
      <c r="C274" s="94" t="s">
        <v>226</v>
      </c>
      <c r="D274" s="639">
        <v>1</v>
      </c>
      <c r="E274" s="461"/>
      <c r="F274" s="566"/>
      <c r="G274" s="566"/>
      <c r="H274" s="566"/>
      <c r="I274" s="566"/>
      <c r="J274" s="566"/>
      <c r="K274" s="566"/>
      <c r="L274" s="566"/>
      <c r="M274" s="566"/>
      <c r="N274" s="566"/>
      <c r="O274" s="566"/>
      <c r="P274" s="566"/>
      <c r="Q274" s="566"/>
      <c r="R274" s="566"/>
      <c r="S274" s="566"/>
      <c r="T274" s="566"/>
      <c r="U274" s="566"/>
      <c r="V274" s="566"/>
      <c r="W274" s="566"/>
      <c r="X274" s="566"/>
      <c r="Y274" s="566"/>
      <c r="Z274" s="168" t="s">
        <v>305</v>
      </c>
      <c r="AA274" s="318" t="s">
        <v>428</v>
      </c>
    </row>
    <row r="275" spans="1:27" ht="34.5" hidden="1">
      <c r="A275" s="104"/>
      <c r="B275" s="154" t="s">
        <v>324</v>
      </c>
      <c r="C275" s="155" t="s">
        <v>226</v>
      </c>
      <c r="D275" s="642">
        <v>1</v>
      </c>
      <c r="E275" s="461"/>
      <c r="F275" s="568"/>
      <c r="G275" s="449"/>
      <c r="H275" s="649"/>
      <c r="I275" s="649"/>
      <c r="J275" s="649"/>
      <c r="K275" s="568"/>
      <c r="L275" s="449"/>
      <c r="M275" s="649"/>
      <c r="N275" s="649"/>
      <c r="O275" s="649"/>
      <c r="P275" s="568"/>
      <c r="Q275" s="449"/>
      <c r="R275" s="649"/>
      <c r="S275" s="649"/>
      <c r="T275" s="649"/>
      <c r="U275" s="569"/>
      <c r="V275" s="449"/>
      <c r="W275" s="649"/>
      <c r="X275" s="649"/>
      <c r="Y275" s="649"/>
      <c r="Z275" s="168" t="s">
        <v>305</v>
      </c>
    </row>
    <row r="276" spans="1:27" ht="34.5" hidden="1">
      <c r="A276" s="266"/>
      <c r="B276" s="93" t="s">
        <v>325</v>
      </c>
      <c r="C276" s="94" t="s">
        <v>97</v>
      </c>
      <c r="D276" s="639">
        <v>4</v>
      </c>
      <c r="E276" s="461"/>
      <c r="F276" s="566"/>
      <c r="G276" s="566"/>
      <c r="H276" s="566"/>
      <c r="I276" s="566"/>
      <c r="J276" s="566"/>
      <c r="K276" s="566"/>
      <c r="L276" s="566"/>
      <c r="M276" s="566"/>
      <c r="N276" s="566"/>
      <c r="O276" s="566"/>
      <c r="P276" s="566"/>
      <c r="Q276" s="566"/>
      <c r="R276" s="566"/>
      <c r="S276" s="566"/>
      <c r="T276" s="566"/>
      <c r="U276" s="566"/>
      <c r="V276" s="566"/>
      <c r="W276" s="566"/>
      <c r="X276" s="566"/>
      <c r="Y276" s="566"/>
      <c r="Z276" s="168" t="s">
        <v>305</v>
      </c>
      <c r="AA276" s="318" t="s">
        <v>429</v>
      </c>
    </row>
    <row r="277" spans="1:27" ht="34.5" hidden="1">
      <c r="A277" s="267"/>
      <c r="B277" s="95" t="s">
        <v>326</v>
      </c>
      <c r="C277" s="96" t="s">
        <v>97</v>
      </c>
      <c r="D277" s="426">
        <v>2</v>
      </c>
      <c r="E277" s="461"/>
      <c r="F277" s="565"/>
      <c r="G277" s="449"/>
      <c r="H277" s="649"/>
      <c r="I277" s="649"/>
      <c r="J277" s="649"/>
      <c r="K277" s="565"/>
      <c r="L277" s="449"/>
      <c r="M277" s="649"/>
      <c r="N277" s="649"/>
      <c r="O277" s="649"/>
      <c r="P277" s="565"/>
      <c r="Q277" s="449"/>
      <c r="R277" s="649"/>
      <c r="S277" s="649"/>
      <c r="T277" s="649"/>
      <c r="U277" s="449"/>
      <c r="V277" s="449"/>
      <c r="W277" s="649"/>
      <c r="X277" s="649"/>
      <c r="Y277" s="649"/>
      <c r="Z277" s="168" t="s">
        <v>305</v>
      </c>
      <c r="AA277" s="318"/>
    </row>
    <row r="278" spans="1:27" ht="34.5" hidden="1">
      <c r="A278" s="267"/>
      <c r="B278" s="95" t="s">
        <v>233</v>
      </c>
      <c r="C278" s="97" t="s">
        <v>97</v>
      </c>
      <c r="D278" s="426">
        <v>2</v>
      </c>
      <c r="E278" s="461"/>
      <c r="F278" s="565"/>
      <c r="G278" s="449"/>
      <c r="H278" s="649"/>
      <c r="I278" s="649"/>
      <c r="J278" s="649"/>
      <c r="K278" s="565"/>
      <c r="L278" s="449"/>
      <c r="M278" s="649"/>
      <c r="N278" s="649"/>
      <c r="O278" s="649"/>
      <c r="P278" s="565"/>
      <c r="Q278" s="449"/>
      <c r="R278" s="649"/>
      <c r="S278" s="649"/>
      <c r="T278" s="649"/>
      <c r="U278" s="449"/>
      <c r="V278" s="449"/>
      <c r="W278" s="649"/>
      <c r="X278" s="649"/>
      <c r="Y278" s="649"/>
      <c r="Z278" s="168" t="s">
        <v>305</v>
      </c>
      <c r="AA278" s="318"/>
    </row>
    <row r="279" spans="1:27" ht="34.5">
      <c r="A279" s="268"/>
      <c r="B279" s="98" t="s">
        <v>234</v>
      </c>
      <c r="C279" s="99" t="s">
        <v>101</v>
      </c>
      <c r="D279" s="426">
        <v>770</v>
      </c>
      <c r="E279" s="440">
        <f t="shared" ref="E279" si="87">SUM(G279,L279,Q279,V279)</f>
        <v>0</v>
      </c>
      <c r="F279" s="449">
        <f t="shared" ref="F279:Y279" si="88">SUM(F280:F285)</f>
        <v>0</v>
      </c>
      <c r="G279" s="449">
        <f t="shared" si="88"/>
        <v>0</v>
      </c>
      <c r="H279" s="449">
        <f t="shared" si="88"/>
        <v>0</v>
      </c>
      <c r="I279" s="449">
        <f t="shared" si="88"/>
        <v>0</v>
      </c>
      <c r="J279" s="449">
        <f t="shared" si="88"/>
        <v>0</v>
      </c>
      <c r="K279" s="449">
        <f t="shared" si="88"/>
        <v>0</v>
      </c>
      <c r="L279" s="449">
        <f t="shared" si="88"/>
        <v>0</v>
      </c>
      <c r="M279" s="449">
        <f t="shared" si="88"/>
        <v>0</v>
      </c>
      <c r="N279" s="449">
        <f t="shared" si="88"/>
        <v>0</v>
      </c>
      <c r="O279" s="449">
        <f t="shared" si="88"/>
        <v>0</v>
      </c>
      <c r="P279" s="449">
        <f t="shared" si="88"/>
        <v>0</v>
      </c>
      <c r="Q279" s="449">
        <f t="shared" si="88"/>
        <v>0</v>
      </c>
      <c r="R279" s="449">
        <f t="shared" si="88"/>
        <v>0</v>
      </c>
      <c r="S279" s="449">
        <f t="shared" si="88"/>
        <v>0</v>
      </c>
      <c r="T279" s="449">
        <f t="shared" si="88"/>
        <v>0</v>
      </c>
      <c r="U279" s="449">
        <f t="shared" si="88"/>
        <v>0</v>
      </c>
      <c r="V279" s="449">
        <f t="shared" si="88"/>
        <v>0</v>
      </c>
      <c r="W279" s="449">
        <f t="shared" si="88"/>
        <v>0</v>
      </c>
      <c r="X279" s="449">
        <f t="shared" si="88"/>
        <v>0</v>
      </c>
      <c r="Y279" s="449">
        <f t="shared" si="88"/>
        <v>0</v>
      </c>
      <c r="Z279" s="168" t="s">
        <v>494</v>
      </c>
      <c r="AA279" s="318" t="s">
        <v>430</v>
      </c>
    </row>
    <row r="280" spans="1:27" ht="40.5">
      <c r="A280" s="87"/>
      <c r="B280" s="79" t="s">
        <v>235</v>
      </c>
      <c r="C280" s="80" t="s">
        <v>101</v>
      </c>
      <c r="D280" s="426">
        <v>30</v>
      </c>
      <c r="E280" s="461"/>
      <c r="F280" s="565"/>
      <c r="G280" s="449"/>
      <c r="H280" s="649"/>
      <c r="I280" s="649"/>
      <c r="J280" s="649"/>
      <c r="K280" s="565"/>
      <c r="L280" s="449"/>
      <c r="M280" s="649"/>
      <c r="N280" s="649"/>
      <c r="O280" s="649"/>
      <c r="P280" s="565"/>
      <c r="Q280" s="449"/>
      <c r="R280" s="649"/>
      <c r="S280" s="649"/>
      <c r="T280" s="649"/>
      <c r="U280" s="449"/>
      <c r="V280" s="449"/>
      <c r="W280" s="649"/>
      <c r="X280" s="649"/>
      <c r="Y280" s="649"/>
      <c r="Z280" s="169" t="s">
        <v>460</v>
      </c>
      <c r="AA280" s="345"/>
    </row>
    <row r="281" spans="1:27" ht="42" customHeight="1">
      <c r="A281" s="87"/>
      <c r="B281" s="79" t="s">
        <v>236</v>
      </c>
      <c r="C281" s="80" t="s">
        <v>101</v>
      </c>
      <c r="D281" s="643">
        <v>30</v>
      </c>
      <c r="E281" s="461"/>
      <c r="F281" s="570"/>
      <c r="G281" s="449"/>
      <c r="H281" s="649"/>
      <c r="I281" s="649"/>
      <c r="J281" s="649"/>
      <c r="K281" s="570"/>
      <c r="L281" s="449"/>
      <c r="M281" s="649"/>
      <c r="N281" s="649"/>
      <c r="O281" s="649"/>
      <c r="P281" s="570"/>
      <c r="Q281" s="449"/>
      <c r="R281" s="649"/>
      <c r="S281" s="649"/>
      <c r="T281" s="649"/>
      <c r="U281" s="571"/>
      <c r="V281" s="449"/>
      <c r="W281" s="649"/>
      <c r="X281" s="649"/>
      <c r="Y281" s="649"/>
      <c r="Z281" s="169" t="s">
        <v>460</v>
      </c>
      <c r="AA281" s="345"/>
    </row>
    <row r="282" spans="1:27" ht="34.5" hidden="1">
      <c r="A282" s="87"/>
      <c r="B282" s="79" t="s">
        <v>327</v>
      </c>
      <c r="C282" s="80" t="s">
        <v>101</v>
      </c>
      <c r="D282" s="643">
        <v>50</v>
      </c>
      <c r="E282" s="461"/>
      <c r="F282" s="570"/>
      <c r="G282" s="449"/>
      <c r="H282" s="649"/>
      <c r="I282" s="649"/>
      <c r="J282" s="649"/>
      <c r="K282" s="570"/>
      <c r="L282" s="449"/>
      <c r="M282" s="649"/>
      <c r="N282" s="649"/>
      <c r="O282" s="649"/>
      <c r="P282" s="570"/>
      <c r="Q282" s="449"/>
      <c r="R282" s="649"/>
      <c r="S282" s="649"/>
      <c r="T282" s="649"/>
      <c r="U282" s="571"/>
      <c r="V282" s="449"/>
      <c r="W282" s="649"/>
      <c r="X282" s="649"/>
      <c r="Y282" s="649"/>
      <c r="Z282" s="354" t="s">
        <v>305</v>
      </c>
      <c r="AA282" s="355"/>
    </row>
    <row r="283" spans="1:27" ht="34.5" hidden="1">
      <c r="A283" s="87"/>
      <c r="B283" s="79" t="s">
        <v>237</v>
      </c>
      <c r="C283" s="80" t="s">
        <v>101</v>
      </c>
      <c r="D283" s="426">
        <v>500</v>
      </c>
      <c r="E283" s="461"/>
      <c r="F283" s="565"/>
      <c r="G283" s="449"/>
      <c r="H283" s="649"/>
      <c r="I283" s="649"/>
      <c r="J283" s="649"/>
      <c r="K283" s="565"/>
      <c r="L283" s="449"/>
      <c r="M283" s="649"/>
      <c r="N283" s="649"/>
      <c r="O283" s="649"/>
      <c r="P283" s="565"/>
      <c r="Q283" s="449"/>
      <c r="R283" s="649"/>
      <c r="S283" s="649"/>
      <c r="T283" s="649"/>
      <c r="U283" s="449"/>
      <c r="V283" s="449"/>
      <c r="W283" s="649"/>
      <c r="X283" s="649"/>
      <c r="Y283" s="649"/>
      <c r="Z283" s="168" t="s">
        <v>305</v>
      </c>
      <c r="AA283" s="318"/>
    </row>
    <row r="284" spans="1:27" ht="34.5" hidden="1">
      <c r="A284" s="87"/>
      <c r="B284" s="79" t="s">
        <v>238</v>
      </c>
      <c r="C284" s="80" t="s">
        <v>101</v>
      </c>
      <c r="D284" s="425">
        <v>60</v>
      </c>
      <c r="E284" s="461"/>
      <c r="F284" s="565"/>
      <c r="G284" s="449"/>
      <c r="H284" s="482"/>
      <c r="I284" s="482"/>
      <c r="J284" s="482"/>
      <c r="K284" s="565"/>
      <c r="L284" s="449"/>
      <c r="M284" s="482"/>
      <c r="N284" s="482"/>
      <c r="O284" s="482"/>
      <c r="P284" s="565"/>
      <c r="Q284" s="449"/>
      <c r="R284" s="482"/>
      <c r="S284" s="482"/>
      <c r="T284" s="482"/>
      <c r="U284" s="449"/>
      <c r="V284" s="449"/>
      <c r="W284" s="482"/>
      <c r="X284" s="482"/>
      <c r="Y284" s="482"/>
      <c r="Z284" s="169" t="s">
        <v>299</v>
      </c>
      <c r="AA284" s="345"/>
    </row>
    <row r="285" spans="1:27" hidden="1">
      <c r="A285" s="87"/>
      <c r="B285" s="79" t="s">
        <v>239</v>
      </c>
      <c r="C285" s="80" t="s">
        <v>101</v>
      </c>
      <c r="D285" s="426">
        <v>50</v>
      </c>
      <c r="E285" s="461"/>
      <c r="F285" s="565"/>
      <c r="G285" s="449"/>
      <c r="H285" s="649"/>
      <c r="I285" s="649"/>
      <c r="J285" s="649"/>
      <c r="K285" s="565"/>
      <c r="L285" s="449"/>
      <c r="M285" s="649"/>
      <c r="N285" s="649"/>
      <c r="O285" s="649"/>
      <c r="P285" s="565"/>
      <c r="Q285" s="449"/>
      <c r="R285" s="649"/>
      <c r="S285" s="649"/>
      <c r="T285" s="649"/>
      <c r="U285" s="449"/>
      <c r="V285" s="449"/>
      <c r="W285" s="649"/>
      <c r="X285" s="649"/>
      <c r="Y285" s="649"/>
      <c r="Z285" s="168" t="s">
        <v>305</v>
      </c>
      <c r="AA285" s="318"/>
    </row>
    <row r="286" spans="1:27" ht="34.5" hidden="1">
      <c r="A286" s="88"/>
      <c r="B286" s="70" t="s">
        <v>240</v>
      </c>
      <c r="C286" s="31" t="s">
        <v>97</v>
      </c>
      <c r="D286" s="425">
        <v>360</v>
      </c>
      <c r="E286" s="461"/>
      <c r="F286" s="449"/>
      <c r="G286" s="449"/>
      <c r="H286" s="449"/>
      <c r="I286" s="449"/>
      <c r="J286" s="449"/>
      <c r="K286" s="449"/>
      <c r="L286" s="449"/>
      <c r="M286" s="449"/>
      <c r="N286" s="449"/>
      <c r="O286" s="449"/>
      <c r="P286" s="449"/>
      <c r="Q286" s="449"/>
      <c r="R286" s="449"/>
      <c r="S286" s="449"/>
      <c r="T286" s="449"/>
      <c r="U286" s="449"/>
      <c r="V286" s="449"/>
      <c r="W286" s="449"/>
      <c r="X286" s="449"/>
      <c r="Y286" s="449"/>
      <c r="Z286" s="168" t="s">
        <v>458</v>
      </c>
      <c r="AA286" s="318" t="s">
        <v>431</v>
      </c>
    </row>
    <row r="287" spans="1:27" ht="34.5" hidden="1">
      <c r="A287" s="87"/>
      <c r="B287" s="79" t="s">
        <v>345</v>
      </c>
      <c r="C287" s="100" t="s">
        <v>97</v>
      </c>
      <c r="D287" s="425">
        <v>40</v>
      </c>
      <c r="E287" s="461"/>
      <c r="F287" s="449"/>
      <c r="G287" s="449"/>
      <c r="H287" s="449"/>
      <c r="I287" s="449"/>
      <c r="J287" s="449"/>
      <c r="K287" s="449"/>
      <c r="L287" s="449"/>
      <c r="M287" s="449"/>
      <c r="N287" s="449"/>
      <c r="O287" s="449"/>
      <c r="P287" s="449"/>
      <c r="Q287" s="449"/>
      <c r="R287" s="449"/>
      <c r="S287" s="449"/>
      <c r="T287" s="449"/>
      <c r="U287" s="449"/>
      <c r="V287" s="449"/>
      <c r="W287" s="449"/>
      <c r="X287" s="449"/>
      <c r="Y287" s="449"/>
      <c r="Z287" s="168" t="s">
        <v>458</v>
      </c>
      <c r="AA287" s="318" t="s">
        <v>432</v>
      </c>
    </row>
    <row r="288" spans="1:27" hidden="1">
      <c r="A288" s="87"/>
      <c r="B288" s="79" t="s">
        <v>241</v>
      </c>
      <c r="C288" s="100" t="s">
        <v>97</v>
      </c>
      <c r="D288" s="425">
        <v>20</v>
      </c>
      <c r="E288" s="461"/>
      <c r="F288" s="565"/>
      <c r="G288" s="449"/>
      <c r="H288" s="482"/>
      <c r="I288" s="482"/>
      <c r="J288" s="482"/>
      <c r="K288" s="565"/>
      <c r="L288" s="449"/>
      <c r="M288" s="482"/>
      <c r="N288" s="482"/>
      <c r="O288" s="482"/>
      <c r="P288" s="565"/>
      <c r="Q288" s="449"/>
      <c r="R288" s="482"/>
      <c r="S288" s="482"/>
      <c r="T288" s="482"/>
      <c r="U288" s="449"/>
      <c r="V288" s="449"/>
      <c r="W288" s="482"/>
      <c r="X288" s="482"/>
      <c r="Y288" s="482"/>
      <c r="Z288" s="354" t="s">
        <v>492</v>
      </c>
      <c r="AA288" s="346"/>
    </row>
    <row r="289" spans="1:27" hidden="1">
      <c r="A289" s="87"/>
      <c r="B289" s="79" t="s">
        <v>242</v>
      </c>
      <c r="C289" s="100" t="s">
        <v>97</v>
      </c>
      <c r="D289" s="426">
        <v>20</v>
      </c>
      <c r="E289" s="461"/>
      <c r="F289" s="565"/>
      <c r="G289" s="449"/>
      <c r="H289" s="649"/>
      <c r="I289" s="649"/>
      <c r="J289" s="649"/>
      <c r="K289" s="565"/>
      <c r="L289" s="449"/>
      <c r="M289" s="649"/>
      <c r="N289" s="649"/>
      <c r="O289" s="649"/>
      <c r="P289" s="565"/>
      <c r="Q289" s="449"/>
      <c r="R289" s="649"/>
      <c r="S289" s="649"/>
      <c r="T289" s="649"/>
      <c r="U289" s="449"/>
      <c r="V289" s="449"/>
      <c r="W289" s="649"/>
      <c r="X289" s="649"/>
      <c r="Y289" s="649"/>
      <c r="Z289" s="168" t="s">
        <v>305</v>
      </c>
      <c r="AA289" s="318"/>
    </row>
    <row r="290" spans="1:27" hidden="1">
      <c r="A290" s="87"/>
      <c r="B290" s="79" t="s">
        <v>346</v>
      </c>
      <c r="C290" s="100" t="s">
        <v>97</v>
      </c>
      <c r="D290" s="425">
        <v>320</v>
      </c>
      <c r="E290" s="461"/>
      <c r="F290" s="565"/>
      <c r="G290" s="449"/>
      <c r="H290" s="449"/>
      <c r="I290" s="449"/>
      <c r="J290" s="449"/>
      <c r="K290" s="565"/>
      <c r="L290" s="449"/>
      <c r="M290" s="449"/>
      <c r="N290" s="449"/>
      <c r="O290" s="449"/>
      <c r="P290" s="565"/>
      <c r="Q290" s="449"/>
      <c r="R290" s="449"/>
      <c r="S290" s="449"/>
      <c r="T290" s="449"/>
      <c r="U290" s="449"/>
      <c r="V290" s="449"/>
      <c r="W290" s="449"/>
      <c r="X290" s="449"/>
      <c r="Y290" s="449"/>
      <c r="Z290" s="168" t="s">
        <v>473</v>
      </c>
      <c r="AA290" s="317" t="s">
        <v>433</v>
      </c>
    </row>
    <row r="291" spans="1:27" hidden="1">
      <c r="A291" s="87"/>
      <c r="B291" s="79" t="s">
        <v>241</v>
      </c>
      <c r="C291" s="100" t="s">
        <v>97</v>
      </c>
      <c r="D291" s="425">
        <v>300</v>
      </c>
      <c r="E291" s="461"/>
      <c r="F291" s="565"/>
      <c r="G291" s="449"/>
      <c r="H291" s="482"/>
      <c r="I291" s="482"/>
      <c r="J291" s="482"/>
      <c r="K291" s="565"/>
      <c r="L291" s="449"/>
      <c r="M291" s="482"/>
      <c r="N291" s="482"/>
      <c r="O291" s="482"/>
      <c r="P291" s="565"/>
      <c r="Q291" s="449"/>
      <c r="R291" s="482"/>
      <c r="S291" s="482"/>
      <c r="T291" s="482"/>
      <c r="U291" s="449"/>
      <c r="V291" s="449"/>
      <c r="W291" s="482"/>
      <c r="X291" s="482"/>
      <c r="Y291" s="482"/>
      <c r="Z291" s="354" t="s">
        <v>493</v>
      </c>
      <c r="AA291" s="346"/>
    </row>
    <row r="292" spans="1:27" hidden="1">
      <c r="A292" s="87"/>
      <c r="B292" s="79" t="s">
        <v>242</v>
      </c>
      <c r="C292" s="100" t="s">
        <v>97</v>
      </c>
      <c r="D292" s="426">
        <v>20</v>
      </c>
      <c r="E292" s="461"/>
      <c r="F292" s="565"/>
      <c r="G292" s="449"/>
      <c r="H292" s="649"/>
      <c r="I292" s="649"/>
      <c r="J292" s="649"/>
      <c r="K292" s="565"/>
      <c r="L292" s="449"/>
      <c r="M292" s="649"/>
      <c r="N292" s="649"/>
      <c r="O292" s="649"/>
      <c r="P292" s="565"/>
      <c r="Q292" s="449"/>
      <c r="R292" s="649"/>
      <c r="S292" s="649"/>
      <c r="T292" s="649"/>
      <c r="U292" s="449"/>
      <c r="V292" s="449"/>
      <c r="W292" s="649"/>
      <c r="X292" s="649"/>
      <c r="Y292" s="649"/>
      <c r="Z292" s="168" t="s">
        <v>305</v>
      </c>
      <c r="AA292" s="318"/>
    </row>
    <row r="293" spans="1:27">
      <c r="A293" s="88"/>
      <c r="B293" s="70" t="s">
        <v>347</v>
      </c>
      <c r="C293" s="31" t="s">
        <v>243</v>
      </c>
      <c r="D293" s="427">
        <v>94000</v>
      </c>
      <c r="E293" s="440">
        <f t="shared" ref="E293:E297" si="89">SUM(G293,L293,Q293,V293)</f>
        <v>8207</v>
      </c>
      <c r="F293" s="572">
        <f t="shared" ref="F293:Y293" si="90">SUM(F294:F297)</f>
        <v>15000</v>
      </c>
      <c r="G293" s="455">
        <f t="shared" si="90"/>
        <v>0</v>
      </c>
      <c r="H293" s="455">
        <f t="shared" si="90"/>
        <v>0</v>
      </c>
      <c r="I293" s="455">
        <f t="shared" si="90"/>
        <v>0</v>
      </c>
      <c r="J293" s="455">
        <f t="shared" si="90"/>
        <v>0</v>
      </c>
      <c r="K293" s="572">
        <f t="shared" si="90"/>
        <v>24000</v>
      </c>
      <c r="L293" s="455">
        <f t="shared" si="90"/>
        <v>8207</v>
      </c>
      <c r="M293" s="455">
        <f t="shared" si="90"/>
        <v>8207</v>
      </c>
      <c r="N293" s="455">
        <f t="shared" si="90"/>
        <v>0</v>
      </c>
      <c r="O293" s="455">
        <f t="shared" si="90"/>
        <v>0</v>
      </c>
      <c r="P293" s="572">
        <f t="shared" si="90"/>
        <v>10000</v>
      </c>
      <c r="Q293" s="455">
        <f t="shared" si="90"/>
        <v>0</v>
      </c>
      <c r="R293" s="455">
        <f t="shared" si="90"/>
        <v>0</v>
      </c>
      <c r="S293" s="455">
        <f t="shared" si="90"/>
        <v>0</v>
      </c>
      <c r="T293" s="455">
        <f t="shared" si="90"/>
        <v>0</v>
      </c>
      <c r="U293" s="455">
        <f t="shared" si="90"/>
        <v>20000</v>
      </c>
      <c r="V293" s="455">
        <f t="shared" si="90"/>
        <v>0</v>
      </c>
      <c r="W293" s="455">
        <f t="shared" si="90"/>
        <v>0</v>
      </c>
      <c r="X293" s="455">
        <f t="shared" si="90"/>
        <v>0</v>
      </c>
      <c r="Y293" s="455">
        <f t="shared" si="90"/>
        <v>0</v>
      </c>
      <c r="Z293" s="168" t="s">
        <v>459</v>
      </c>
      <c r="AA293" s="317" t="s">
        <v>434</v>
      </c>
    </row>
    <row r="294" spans="1:27" ht="34.5" hidden="1">
      <c r="A294" s="87"/>
      <c r="B294" s="79" t="s">
        <v>244</v>
      </c>
      <c r="C294" s="80" t="s">
        <v>243</v>
      </c>
      <c r="D294" s="644">
        <v>25000</v>
      </c>
      <c r="E294" s="461"/>
      <c r="F294" s="573"/>
      <c r="G294" s="449"/>
      <c r="H294" s="649"/>
      <c r="I294" s="649"/>
      <c r="J294" s="649"/>
      <c r="K294" s="573"/>
      <c r="L294" s="449"/>
      <c r="M294" s="649"/>
      <c r="N294" s="649"/>
      <c r="O294" s="649"/>
      <c r="P294" s="573"/>
      <c r="Q294" s="449"/>
      <c r="R294" s="649"/>
      <c r="S294" s="649"/>
      <c r="T294" s="649"/>
      <c r="U294" s="574"/>
      <c r="V294" s="449"/>
      <c r="W294" s="649"/>
      <c r="X294" s="649"/>
      <c r="Y294" s="649"/>
      <c r="Z294" s="354" t="s">
        <v>305</v>
      </c>
      <c r="AA294" s="355"/>
    </row>
    <row r="295" spans="1:27" ht="40.5">
      <c r="A295" s="32"/>
      <c r="B295" s="71" t="s">
        <v>245</v>
      </c>
      <c r="C295" s="356" t="s">
        <v>243</v>
      </c>
      <c r="D295" s="644">
        <v>65000</v>
      </c>
      <c r="E295" s="440">
        <f t="shared" si="89"/>
        <v>7570</v>
      </c>
      <c r="F295" s="573">
        <v>15000</v>
      </c>
      <c r="G295" s="449">
        <f t="shared" ref="G295" si="91">SUM(H295:J295)</f>
        <v>0</v>
      </c>
      <c r="H295" s="501">
        <f>SUM('[1]4_00_october'!H295)</f>
        <v>0</v>
      </c>
      <c r="I295" s="501">
        <f>SUM('[2]4_00_november'!I295)</f>
        <v>0</v>
      </c>
      <c r="J295" s="501">
        <f>SUM('[3]4_00_december'!J295)</f>
        <v>0</v>
      </c>
      <c r="K295" s="573">
        <v>20000</v>
      </c>
      <c r="L295" s="449">
        <f t="shared" ref="L295" si="92">SUM(M295:O295)</f>
        <v>7570</v>
      </c>
      <c r="M295" s="501">
        <f>SUM('[4]4_00_january'!M295)</f>
        <v>7570</v>
      </c>
      <c r="N295" s="501">
        <f>SUM('[5]4_00_february'!N295)</f>
        <v>0</v>
      </c>
      <c r="O295" s="502">
        <f>SUM('[6]4_00_march'!O295)</f>
        <v>0</v>
      </c>
      <c r="P295" s="573">
        <v>10000</v>
      </c>
      <c r="Q295" s="449">
        <f t="shared" ref="Q295" si="93">SUM(R295:T295)</f>
        <v>0</v>
      </c>
      <c r="R295" s="501">
        <f>SUM('[7]4_00_april'!R295)</f>
        <v>0</v>
      </c>
      <c r="S295" s="501">
        <f>SUM('[8]4_00_may'!S295)</f>
        <v>0</v>
      </c>
      <c r="T295" s="501">
        <f>SUM('[9]4_00_june'!T295)</f>
        <v>0</v>
      </c>
      <c r="U295" s="574">
        <v>20000</v>
      </c>
      <c r="V295" s="449">
        <f t="shared" ref="V295" si="94">SUM(W295:Y295)</f>
        <v>0</v>
      </c>
      <c r="W295" s="501">
        <f>SUM('[10]4_00_july'!W295)</f>
        <v>0</v>
      </c>
      <c r="X295" s="501">
        <f>SUM('[11]4_00_august'!X295)</f>
        <v>0</v>
      </c>
      <c r="Y295" s="501">
        <f>SUM('[12]4_00_september'!Y295)</f>
        <v>0</v>
      </c>
      <c r="Z295" s="169" t="s">
        <v>296</v>
      </c>
      <c r="AA295" s="345"/>
    </row>
    <row r="296" spans="1:27" ht="40.5">
      <c r="A296" s="263"/>
      <c r="B296" s="71" t="s">
        <v>246</v>
      </c>
      <c r="C296" s="357" t="s">
        <v>243</v>
      </c>
      <c r="D296" s="644">
        <v>500</v>
      </c>
      <c r="E296" s="440">
        <f t="shared" si="89"/>
        <v>637</v>
      </c>
      <c r="F296" s="573">
        <v>0</v>
      </c>
      <c r="G296" s="449">
        <f t="shared" ref="G296:G297" si="95">SUM(H296:J296)</f>
        <v>0</v>
      </c>
      <c r="H296" s="501">
        <f>SUM('[1]4_00_october'!H296)</f>
        <v>0</v>
      </c>
      <c r="I296" s="501">
        <f>SUM('[2]4_00_november'!I296)</f>
        <v>0</v>
      </c>
      <c r="J296" s="501">
        <f>SUM('[3]4_00_december'!J296)</f>
        <v>0</v>
      </c>
      <c r="K296" s="573">
        <v>500</v>
      </c>
      <c r="L296" s="449">
        <f t="shared" ref="L296:L297" si="96">SUM(M296:O296)</f>
        <v>637</v>
      </c>
      <c r="M296" s="501">
        <f>SUM('[4]4_00_january'!M296)</f>
        <v>637</v>
      </c>
      <c r="N296" s="501">
        <f>SUM('[5]4_00_february'!N296)</f>
        <v>0</v>
      </c>
      <c r="O296" s="502">
        <f>SUM('[6]4_00_march'!O296)</f>
        <v>0</v>
      </c>
      <c r="P296" s="573">
        <v>0</v>
      </c>
      <c r="Q296" s="449">
        <f t="shared" ref="Q296:Q297" si="97">SUM(R296:T296)</f>
        <v>0</v>
      </c>
      <c r="R296" s="501">
        <f>SUM('[7]4_00_april'!R296)</f>
        <v>0</v>
      </c>
      <c r="S296" s="501">
        <f>SUM('[8]4_00_may'!S296)</f>
        <v>0</v>
      </c>
      <c r="T296" s="501">
        <f>SUM('[9]4_00_june'!T296)</f>
        <v>0</v>
      </c>
      <c r="U296" s="574">
        <v>0</v>
      </c>
      <c r="V296" s="449">
        <f t="shared" ref="V296:V297" si="98">SUM(W296:Y296)</f>
        <v>0</v>
      </c>
      <c r="W296" s="501">
        <f>SUM('[10]4_00_july'!W296)</f>
        <v>0</v>
      </c>
      <c r="X296" s="501">
        <f>SUM('[11]4_00_august'!X296)</f>
        <v>0</v>
      </c>
      <c r="Y296" s="501">
        <f>SUM('[12]4_00_september'!Y296)</f>
        <v>0</v>
      </c>
      <c r="Z296" s="169" t="s">
        <v>296</v>
      </c>
      <c r="AA296" s="345"/>
    </row>
    <row r="297" spans="1:27" ht="40.5">
      <c r="A297" s="263"/>
      <c r="B297" s="71" t="s">
        <v>247</v>
      </c>
      <c r="C297" s="357" t="s">
        <v>243</v>
      </c>
      <c r="D297" s="644">
        <v>3500</v>
      </c>
      <c r="E297" s="440">
        <f t="shared" si="89"/>
        <v>0</v>
      </c>
      <c r="F297" s="573">
        <v>0</v>
      </c>
      <c r="G297" s="449">
        <f t="shared" si="95"/>
        <v>0</v>
      </c>
      <c r="H297" s="501">
        <f>SUM('[1]4_00_october'!H297)</f>
        <v>0</v>
      </c>
      <c r="I297" s="501">
        <f>SUM('[2]4_00_november'!I297)</f>
        <v>0</v>
      </c>
      <c r="J297" s="501">
        <f>SUM('[3]4_00_december'!J297)</f>
        <v>0</v>
      </c>
      <c r="K297" s="573">
        <v>3500</v>
      </c>
      <c r="L297" s="449">
        <f t="shared" si="96"/>
        <v>0</v>
      </c>
      <c r="M297" s="501">
        <f>SUM('[4]4_00_january'!M297)</f>
        <v>0</v>
      </c>
      <c r="N297" s="501">
        <f>SUM('[5]4_00_february'!N297)</f>
        <v>0</v>
      </c>
      <c r="O297" s="502">
        <f>SUM('[6]4_00_march'!O297)</f>
        <v>0</v>
      </c>
      <c r="P297" s="573">
        <v>0</v>
      </c>
      <c r="Q297" s="449">
        <f t="shared" si="97"/>
        <v>0</v>
      </c>
      <c r="R297" s="501">
        <f>SUM('[7]4_00_april'!R297)</f>
        <v>0</v>
      </c>
      <c r="S297" s="501">
        <f>SUM('[8]4_00_may'!S297)</f>
        <v>0</v>
      </c>
      <c r="T297" s="501">
        <f>SUM('[9]4_00_june'!T297)</f>
        <v>0</v>
      </c>
      <c r="U297" s="574">
        <v>0</v>
      </c>
      <c r="V297" s="449">
        <f t="shared" si="98"/>
        <v>0</v>
      </c>
      <c r="W297" s="501">
        <f>SUM('[10]4_00_july'!W297)</f>
        <v>0</v>
      </c>
      <c r="X297" s="501">
        <f>SUM('[11]4_00_august'!X297)</f>
        <v>0</v>
      </c>
      <c r="Y297" s="501">
        <f>SUM('[12]4_00_september'!Y297)</f>
        <v>0</v>
      </c>
      <c r="Z297" s="169" t="s">
        <v>296</v>
      </c>
      <c r="AA297" s="345"/>
    </row>
    <row r="298" spans="1:27" ht="34.5" hidden="1">
      <c r="A298" s="269"/>
      <c r="B298" s="156" t="s">
        <v>248</v>
      </c>
      <c r="C298" s="157"/>
      <c r="D298" s="645"/>
      <c r="E298" s="440"/>
      <c r="F298" s="575"/>
      <c r="G298" s="575"/>
      <c r="H298" s="575"/>
      <c r="I298" s="575"/>
      <c r="J298" s="575"/>
      <c r="K298" s="575"/>
      <c r="L298" s="575"/>
      <c r="M298" s="575"/>
      <c r="N298" s="575"/>
      <c r="O298" s="575"/>
      <c r="P298" s="575"/>
      <c r="Q298" s="576"/>
      <c r="R298" s="576"/>
      <c r="S298" s="576"/>
      <c r="T298" s="575"/>
      <c r="U298" s="576"/>
      <c r="V298" s="576"/>
      <c r="W298" s="576"/>
      <c r="X298" s="576"/>
      <c r="Y298" s="576"/>
      <c r="Z298" s="249"/>
      <c r="AA298" s="344"/>
    </row>
    <row r="299" spans="1:27" ht="34.5" hidden="1">
      <c r="A299" s="270"/>
      <c r="B299" s="78" t="s">
        <v>249</v>
      </c>
      <c r="C299" s="33" t="s">
        <v>250</v>
      </c>
      <c r="D299" s="429">
        <v>2</v>
      </c>
      <c r="E299" s="461"/>
      <c r="F299" s="455"/>
      <c r="G299" s="455"/>
      <c r="H299" s="455"/>
      <c r="I299" s="455"/>
      <c r="J299" s="455"/>
      <c r="K299" s="455"/>
      <c r="L299" s="455"/>
      <c r="M299" s="455"/>
      <c r="N299" s="455"/>
      <c r="O299" s="455"/>
      <c r="P299" s="455"/>
      <c r="Q299" s="455"/>
      <c r="R299" s="455"/>
      <c r="S299" s="455"/>
      <c r="T299" s="455"/>
      <c r="U299" s="455"/>
      <c r="V299" s="455"/>
      <c r="W299" s="455"/>
      <c r="X299" s="455"/>
      <c r="Y299" s="455"/>
      <c r="Z299" s="168" t="s">
        <v>305</v>
      </c>
      <c r="AA299" s="318" t="s">
        <v>435</v>
      </c>
    </row>
    <row r="300" spans="1:27" ht="34.5" hidden="1">
      <c r="A300" s="271"/>
      <c r="B300" s="74" t="s">
        <v>251</v>
      </c>
      <c r="C300" s="76" t="s">
        <v>250</v>
      </c>
      <c r="D300" s="426">
        <v>2</v>
      </c>
      <c r="E300" s="461"/>
      <c r="F300" s="565"/>
      <c r="G300" s="449"/>
      <c r="H300" s="649"/>
      <c r="I300" s="649"/>
      <c r="J300" s="649"/>
      <c r="K300" s="565"/>
      <c r="L300" s="449"/>
      <c r="M300" s="649"/>
      <c r="N300" s="649"/>
      <c r="O300" s="649"/>
      <c r="P300" s="565"/>
      <c r="Q300" s="449"/>
      <c r="R300" s="649"/>
      <c r="S300" s="649"/>
      <c r="T300" s="649"/>
      <c r="U300" s="449"/>
      <c r="V300" s="449"/>
      <c r="W300" s="649"/>
      <c r="X300" s="649"/>
      <c r="Y300" s="649"/>
      <c r="Z300" s="168" t="s">
        <v>305</v>
      </c>
      <c r="AA300" s="318"/>
    </row>
    <row r="301" spans="1:27" ht="34.5" hidden="1">
      <c r="A301" s="271"/>
      <c r="B301" s="74" t="s">
        <v>252</v>
      </c>
      <c r="C301" s="76" t="s">
        <v>250</v>
      </c>
      <c r="D301" s="426">
        <v>2</v>
      </c>
      <c r="E301" s="461"/>
      <c r="F301" s="565"/>
      <c r="G301" s="449"/>
      <c r="H301" s="649"/>
      <c r="I301" s="649"/>
      <c r="J301" s="649"/>
      <c r="K301" s="565"/>
      <c r="L301" s="449"/>
      <c r="M301" s="649"/>
      <c r="N301" s="649"/>
      <c r="O301" s="649"/>
      <c r="P301" s="565"/>
      <c r="Q301" s="449"/>
      <c r="R301" s="649"/>
      <c r="S301" s="649"/>
      <c r="T301" s="649"/>
      <c r="U301" s="449"/>
      <c r="V301" s="449"/>
      <c r="W301" s="649"/>
      <c r="X301" s="649"/>
      <c r="Y301" s="649"/>
      <c r="Z301" s="168" t="s">
        <v>305</v>
      </c>
      <c r="AA301" s="318"/>
    </row>
    <row r="302" spans="1:27" ht="34.5" hidden="1">
      <c r="A302" s="88"/>
      <c r="B302" s="70" t="s">
        <v>253</v>
      </c>
      <c r="C302" s="31" t="s">
        <v>21</v>
      </c>
      <c r="D302" s="426">
        <v>24</v>
      </c>
      <c r="E302" s="461"/>
      <c r="F302" s="565"/>
      <c r="G302" s="449"/>
      <c r="H302" s="649"/>
      <c r="I302" s="649"/>
      <c r="J302" s="649"/>
      <c r="K302" s="565"/>
      <c r="L302" s="449"/>
      <c r="M302" s="649"/>
      <c r="N302" s="649"/>
      <c r="O302" s="649"/>
      <c r="P302" s="565"/>
      <c r="Q302" s="449"/>
      <c r="R302" s="649"/>
      <c r="S302" s="649"/>
      <c r="T302" s="649"/>
      <c r="U302" s="449"/>
      <c r="V302" s="449"/>
      <c r="W302" s="649"/>
      <c r="X302" s="649"/>
      <c r="Y302" s="649"/>
      <c r="Z302" s="168" t="s">
        <v>305</v>
      </c>
      <c r="AA302" s="318"/>
    </row>
    <row r="303" spans="1:27" ht="34.5" hidden="1">
      <c r="A303" s="301"/>
      <c r="B303" s="302" t="s">
        <v>254</v>
      </c>
      <c r="C303" s="303" t="s">
        <v>21</v>
      </c>
      <c r="D303" s="646">
        <v>128</v>
      </c>
      <c r="E303" s="461"/>
      <c r="F303" s="577"/>
      <c r="G303" s="449"/>
      <c r="H303" s="649"/>
      <c r="I303" s="649"/>
      <c r="J303" s="649"/>
      <c r="K303" s="577"/>
      <c r="L303" s="449"/>
      <c r="M303" s="649"/>
      <c r="N303" s="649"/>
      <c r="O303" s="649"/>
      <c r="P303" s="577"/>
      <c r="Q303" s="449"/>
      <c r="R303" s="649"/>
      <c r="S303" s="649"/>
      <c r="T303" s="649"/>
      <c r="U303" s="578"/>
      <c r="V303" s="449"/>
      <c r="W303" s="649"/>
      <c r="X303" s="649"/>
      <c r="Y303" s="649"/>
      <c r="Z303" s="304" t="s">
        <v>305</v>
      </c>
      <c r="AA303" s="347"/>
    </row>
    <row r="304" spans="1:27" ht="34.5" hidden="1">
      <c r="A304" s="305"/>
      <c r="B304" s="156" t="s">
        <v>255</v>
      </c>
      <c r="C304" s="297"/>
      <c r="D304" s="428"/>
      <c r="E304" s="461"/>
      <c r="F304" s="443"/>
      <c r="G304" s="443"/>
      <c r="H304" s="443"/>
      <c r="I304" s="443"/>
      <c r="J304" s="443"/>
      <c r="K304" s="443"/>
      <c r="L304" s="443"/>
      <c r="M304" s="443"/>
      <c r="N304" s="443"/>
      <c r="O304" s="443"/>
      <c r="P304" s="443"/>
      <c r="Q304" s="442"/>
      <c r="R304" s="442"/>
      <c r="S304" s="442"/>
      <c r="T304" s="443"/>
      <c r="U304" s="442"/>
      <c r="V304" s="442"/>
      <c r="W304" s="442"/>
      <c r="X304" s="442"/>
      <c r="Y304" s="442"/>
      <c r="Z304" s="652"/>
      <c r="AA304" s="319"/>
    </row>
    <row r="305" spans="1:27" ht="34.5" hidden="1">
      <c r="A305" s="268"/>
      <c r="B305" s="98" t="s">
        <v>256</v>
      </c>
      <c r="C305" s="99" t="s">
        <v>21</v>
      </c>
      <c r="D305" s="429">
        <v>4</v>
      </c>
      <c r="E305" s="461"/>
      <c r="F305" s="572"/>
      <c r="G305" s="572"/>
      <c r="H305" s="572"/>
      <c r="I305" s="572"/>
      <c r="J305" s="572"/>
      <c r="K305" s="572"/>
      <c r="L305" s="572"/>
      <c r="M305" s="572"/>
      <c r="N305" s="572"/>
      <c r="O305" s="572"/>
      <c r="P305" s="572"/>
      <c r="Q305" s="572"/>
      <c r="R305" s="572"/>
      <c r="S305" s="572"/>
      <c r="T305" s="572"/>
      <c r="U305" s="572"/>
      <c r="V305" s="572"/>
      <c r="W305" s="572"/>
      <c r="X305" s="572"/>
      <c r="Y305" s="572"/>
      <c r="Z305" s="170" t="s">
        <v>305</v>
      </c>
      <c r="AA305" s="318" t="s">
        <v>436</v>
      </c>
    </row>
    <row r="306" spans="1:27" hidden="1">
      <c r="A306" s="88"/>
      <c r="B306" s="101"/>
      <c r="C306" s="102" t="s">
        <v>5</v>
      </c>
      <c r="D306" s="429">
        <v>280</v>
      </c>
      <c r="E306" s="461"/>
      <c r="F306" s="572"/>
      <c r="G306" s="572"/>
      <c r="H306" s="572"/>
      <c r="I306" s="572"/>
      <c r="J306" s="572"/>
      <c r="K306" s="572"/>
      <c r="L306" s="572"/>
      <c r="M306" s="572"/>
      <c r="N306" s="572"/>
      <c r="O306" s="572"/>
      <c r="P306" s="572"/>
      <c r="Q306" s="572"/>
      <c r="R306" s="572"/>
      <c r="S306" s="572"/>
      <c r="T306" s="572"/>
      <c r="U306" s="572"/>
      <c r="V306" s="572"/>
      <c r="W306" s="572"/>
      <c r="X306" s="572"/>
      <c r="Y306" s="572"/>
      <c r="Z306" s="170" t="s">
        <v>305</v>
      </c>
      <c r="AA306" s="317" t="s">
        <v>437</v>
      </c>
    </row>
    <row r="307" spans="1:27" ht="34.5" hidden="1">
      <c r="A307" s="88"/>
      <c r="B307" s="103" t="s">
        <v>328</v>
      </c>
      <c r="C307" s="158" t="s">
        <v>21</v>
      </c>
      <c r="D307" s="426">
        <v>4</v>
      </c>
      <c r="E307" s="461"/>
      <c r="F307" s="565"/>
      <c r="G307" s="449"/>
      <c r="H307" s="649"/>
      <c r="I307" s="649"/>
      <c r="J307" s="649"/>
      <c r="K307" s="565"/>
      <c r="L307" s="449"/>
      <c r="M307" s="649"/>
      <c r="N307" s="649"/>
      <c r="O307" s="649"/>
      <c r="P307" s="565"/>
      <c r="Q307" s="449"/>
      <c r="R307" s="649"/>
      <c r="S307" s="649"/>
      <c r="T307" s="649"/>
      <c r="U307" s="449"/>
      <c r="V307" s="449"/>
      <c r="W307" s="649"/>
      <c r="X307" s="649"/>
      <c r="Y307" s="649"/>
      <c r="Z307" s="168" t="s">
        <v>305</v>
      </c>
      <c r="AA307" s="318"/>
    </row>
    <row r="308" spans="1:27" ht="51.75" hidden="1">
      <c r="A308" s="104"/>
      <c r="B308" s="103" t="s">
        <v>329</v>
      </c>
      <c r="C308" s="105" t="s">
        <v>21</v>
      </c>
      <c r="D308" s="426">
        <v>280</v>
      </c>
      <c r="E308" s="461"/>
      <c r="F308" s="565"/>
      <c r="G308" s="449"/>
      <c r="H308" s="649"/>
      <c r="I308" s="649"/>
      <c r="J308" s="649"/>
      <c r="K308" s="565"/>
      <c r="L308" s="449"/>
      <c r="M308" s="649"/>
      <c r="N308" s="649"/>
      <c r="O308" s="649"/>
      <c r="P308" s="565"/>
      <c r="Q308" s="449"/>
      <c r="R308" s="649"/>
      <c r="S308" s="649"/>
      <c r="T308" s="649"/>
      <c r="U308" s="449"/>
      <c r="V308" s="449"/>
      <c r="W308" s="649"/>
      <c r="X308" s="649"/>
      <c r="Y308" s="649"/>
      <c r="Z308" s="168" t="s">
        <v>305</v>
      </c>
      <c r="AA308" s="318"/>
    </row>
    <row r="309" spans="1:27" ht="34.5" hidden="1">
      <c r="A309" s="272"/>
      <c r="B309" s="98" t="s">
        <v>257</v>
      </c>
      <c r="C309" s="99" t="s">
        <v>5</v>
      </c>
      <c r="D309" s="427">
        <v>281154</v>
      </c>
      <c r="E309" s="461"/>
      <c r="F309" s="572"/>
      <c r="G309" s="572"/>
      <c r="H309" s="572"/>
      <c r="I309" s="572"/>
      <c r="J309" s="572"/>
      <c r="K309" s="572"/>
      <c r="L309" s="572"/>
      <c r="M309" s="572"/>
      <c r="N309" s="572"/>
      <c r="O309" s="572"/>
      <c r="P309" s="572"/>
      <c r="Q309" s="572"/>
      <c r="R309" s="572"/>
      <c r="S309" s="572"/>
      <c r="T309" s="572"/>
      <c r="U309" s="572"/>
      <c r="V309" s="572"/>
      <c r="W309" s="572"/>
      <c r="X309" s="572"/>
      <c r="Y309" s="572"/>
      <c r="Z309" s="170" t="s">
        <v>305</v>
      </c>
      <c r="AA309" s="317" t="s">
        <v>438</v>
      </c>
    </row>
    <row r="310" spans="1:27" ht="34.5" hidden="1">
      <c r="A310" s="273"/>
      <c r="B310" s="159" t="s">
        <v>330</v>
      </c>
      <c r="C310" s="77" t="s">
        <v>5</v>
      </c>
      <c r="D310" s="647">
        <v>281154</v>
      </c>
      <c r="E310" s="461"/>
      <c r="F310" s="579"/>
      <c r="G310" s="579"/>
      <c r="H310" s="579"/>
      <c r="I310" s="579"/>
      <c r="J310" s="579"/>
      <c r="K310" s="579"/>
      <c r="L310" s="579"/>
      <c r="M310" s="579"/>
      <c r="N310" s="579"/>
      <c r="O310" s="579"/>
      <c r="P310" s="579"/>
      <c r="Q310" s="579"/>
      <c r="R310" s="579"/>
      <c r="S310" s="579"/>
      <c r="T310" s="579"/>
      <c r="U310" s="579"/>
      <c r="V310" s="579"/>
      <c r="W310" s="579"/>
      <c r="X310" s="579"/>
      <c r="Y310" s="579"/>
      <c r="Z310" s="170" t="s">
        <v>305</v>
      </c>
      <c r="AA310" s="348" t="s">
        <v>457</v>
      </c>
    </row>
    <row r="311" spans="1:27" ht="34.5" hidden="1">
      <c r="A311" s="358"/>
      <c r="B311" s="359" t="s">
        <v>361</v>
      </c>
      <c r="C311" s="360" t="s">
        <v>21</v>
      </c>
      <c r="D311" s="648">
        <v>2</v>
      </c>
      <c r="E311" s="660"/>
      <c r="F311" s="580"/>
      <c r="G311" s="581"/>
      <c r="H311" s="661"/>
      <c r="I311" s="661"/>
      <c r="J311" s="661"/>
      <c r="K311" s="580"/>
      <c r="L311" s="581"/>
      <c r="M311" s="649"/>
      <c r="N311" s="649"/>
      <c r="O311" s="649"/>
      <c r="P311" s="582"/>
      <c r="Q311" s="583"/>
      <c r="R311" s="649"/>
      <c r="S311" s="649"/>
      <c r="T311" s="649"/>
      <c r="U311" s="583"/>
      <c r="V311" s="583"/>
      <c r="W311" s="649"/>
      <c r="X311" s="649"/>
      <c r="Y311" s="649"/>
      <c r="Z311" s="170" t="s">
        <v>305</v>
      </c>
      <c r="AA311" s="355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32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32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32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32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32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32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32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32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32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32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32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32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32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32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32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32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32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32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32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32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32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32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32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32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32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32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32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32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32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32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32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32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32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32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32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32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32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32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32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32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32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32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32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32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32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32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32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32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32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32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32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32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32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32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32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32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32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32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32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32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32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32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32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32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32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32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32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32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32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32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32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32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32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32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32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32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32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32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32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32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32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32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32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32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32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32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32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32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32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32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32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32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32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32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32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32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32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32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32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32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32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32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32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32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32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32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32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32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32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32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32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32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32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32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32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32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32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32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32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32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32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32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32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32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32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32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32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32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32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32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32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32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32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32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32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32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32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32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32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32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32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32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32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32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32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32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32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32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32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32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32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32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32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32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32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32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32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32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32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32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32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32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32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32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32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32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32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32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32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32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32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32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32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32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32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32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32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32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32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32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32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32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32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32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32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32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32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32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32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32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32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32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32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32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32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32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32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32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32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32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32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32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32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32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32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32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32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32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32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32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32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32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32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32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32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32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32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32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32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32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32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32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32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32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32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32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32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32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32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32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32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32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32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32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32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32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32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32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32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32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32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32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32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32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32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32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32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32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32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32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32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32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32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32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32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32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32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32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32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32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32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32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32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32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32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32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32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32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32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32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32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32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32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32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32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32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32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32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32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32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32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32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32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32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32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32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32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32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32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32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32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32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32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32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32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32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32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32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32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32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32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32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32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32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32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32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32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32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32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32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32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32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32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32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32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32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32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32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32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32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32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32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32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32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32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32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32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32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32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32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32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32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32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32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32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32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32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32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32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32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32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32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32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32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32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32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32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32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32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32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32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32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32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32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32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32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32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32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32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32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32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32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32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32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32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32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32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32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32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32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32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32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32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32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32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32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32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32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32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32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32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32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32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32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32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32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32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32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32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32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32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32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32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32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32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32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32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32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32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32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32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32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32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32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32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32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32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32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32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32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32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32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32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32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32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32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32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32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32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32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32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32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32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32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32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32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32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32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32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32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32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32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32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32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32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32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32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32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32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32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32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32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32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32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32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32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32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32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32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32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32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32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32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32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32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32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32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32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32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32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32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32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32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32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32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32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32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32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32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32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32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32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32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32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32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32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32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32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32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32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32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32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32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32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32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32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32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32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32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32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32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32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32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32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32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32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32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32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32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32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32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32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32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32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32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32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32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32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32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32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32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32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32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32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32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32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32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32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32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32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32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32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32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32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32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32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32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32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32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32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32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32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32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32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32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32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32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32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32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32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32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32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32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32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32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32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32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32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32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32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32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32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32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32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32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32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32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32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32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32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32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32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32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32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32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32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32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32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32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32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32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32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32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32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32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32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32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32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32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32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32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32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32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32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32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32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32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32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32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32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32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32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32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32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32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32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32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32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32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32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32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32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32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32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32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32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32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32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32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32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32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32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32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32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32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32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32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32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32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32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32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32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32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32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32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32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32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32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32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32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32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32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32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32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32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32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32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32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32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32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32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32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32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32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32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32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32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32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32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32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32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32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32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32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32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32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32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32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32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32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32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32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32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32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32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32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32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32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32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32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32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32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32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32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32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32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32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32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32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32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32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32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32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32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32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32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32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32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32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32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32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32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32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32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32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32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32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32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32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32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32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32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32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32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32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32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32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32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32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32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32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32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32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32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32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32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32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32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32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32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32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32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32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32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32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32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32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32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32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32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32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32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32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32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32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32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32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32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32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32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32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32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32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32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32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32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32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32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32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32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32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32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32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32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32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32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32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32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32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32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32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32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32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32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32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32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32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32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32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32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32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32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32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32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32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32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32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32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32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32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32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32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32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32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32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32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32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32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32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32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32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32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32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32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32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32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32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32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32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32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32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32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32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32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32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32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32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32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32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32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32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72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4_00_all</vt:lpstr>
      <vt:lpstr>'4_00_all'!Print_Area</vt:lpstr>
      <vt:lpstr>'4_00_all'!Print_Titles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2016-11-16T09:05:49Z</cp:lastPrinted>
  <dcterms:created xsi:type="dcterms:W3CDTF">2010-01-14T09:58:19Z</dcterms:created>
  <dcterms:modified xsi:type="dcterms:W3CDTF">2017-02-01T02:31:31Z</dcterms:modified>
</cp:coreProperties>
</file>