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135"/>
  </bookViews>
  <sheets>
    <sheet name="มีนาคม" sheetId="6" r:id="rId1"/>
  </sheets>
  <definedNames>
    <definedName name="_xlnm.Print_Area" localSheetId="0">มีนาคม!$A$1:$AA$303</definedName>
    <definedName name="_xlnm.Print_Titles" localSheetId="0">มีนาคม!$4:$7</definedName>
  </definedNames>
  <calcPr calcId="162913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8" i="6" s="1"/>
  <c r="V299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10" i="6"/>
  <c r="V205" i="6"/>
  <c r="V204" i="6"/>
  <c r="W204" i="6"/>
  <c r="W203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 s="1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Q297" i="6" s="1"/>
  <c r="R298" i="6"/>
  <c r="S298" i="6"/>
  <c r="T298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Q177" i="6" s="1"/>
  <c r="R178" i="6"/>
  <c r="S178" i="6"/>
  <c r="T178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 s="1"/>
  <c r="R134" i="6"/>
  <c r="S134" i="6"/>
  <c r="T134" i="6"/>
  <c r="Q133" i="6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T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O166" i="6" s="1"/>
  <c r="L167" i="6"/>
  <c r="M166" i="6"/>
  <c r="N166" i="6"/>
  <c r="L165" i="6"/>
  <c r="L163" i="6" s="1"/>
  <c r="L161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M100" i="6"/>
  <c r="N100" i="6"/>
  <c r="O100" i="6"/>
  <c r="L96" i="6"/>
  <c r="L97" i="6"/>
  <c r="L95" i="6"/>
  <c r="M94" i="6"/>
  <c r="N94" i="6"/>
  <c r="O94" i="6"/>
  <c r="L93" i="6"/>
  <c r="L92" i="6"/>
  <c r="M91" i="6"/>
  <c r="M90" i="6" s="1"/>
  <c r="M89" i="6" s="1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L268" i="6" l="1"/>
  <c r="Q51" i="6"/>
  <c r="V77" i="6"/>
  <c r="V131" i="6"/>
  <c r="V158" i="6"/>
  <c r="Q230" i="6"/>
  <c r="M198" i="6"/>
  <c r="Q77" i="6"/>
  <c r="R76" i="6"/>
  <c r="R75" i="6" s="1"/>
  <c r="V66" i="6"/>
  <c r="X254" i="6"/>
  <c r="X245" i="6" s="1"/>
  <c r="X278" i="6"/>
  <c r="L168" i="6"/>
  <c r="L188" i="6"/>
  <c r="Q94" i="6"/>
  <c r="Q131" i="6"/>
  <c r="Q136" i="6"/>
  <c r="R198" i="6"/>
  <c r="Q218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V116" i="6"/>
  <c r="V153" i="6"/>
  <c r="W198" i="6"/>
  <c r="V203" i="6"/>
  <c r="O99" i="6"/>
  <c r="O98" i="6" s="1"/>
  <c r="L100" i="6"/>
  <c r="L282" i="6"/>
  <c r="V255" i="6"/>
  <c r="V268" i="6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76" i="6"/>
  <c r="V75" i="6" s="1"/>
  <c r="V74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103" i="6"/>
  <c r="L29" i="6"/>
  <c r="O76" i="6"/>
  <c r="O75" i="6" s="1"/>
  <c r="M99" i="6"/>
  <c r="M98" i="6" s="1"/>
  <c r="M74" i="6" s="1"/>
  <c r="M65" i="6" s="1"/>
  <c r="L136" i="6"/>
  <c r="N74" i="6"/>
  <c r="N65" i="6" s="1"/>
  <c r="Q74" i="6" l="1"/>
  <c r="V254" i="6"/>
  <c r="V245" i="6" s="1"/>
  <c r="O74" i="6"/>
  <c r="O65" i="6" s="1"/>
  <c r="L65" i="6" s="1"/>
  <c r="L99" i="6"/>
  <c r="L98" i="6" s="1"/>
  <c r="L76" i="6"/>
  <c r="L75" i="6" s="1"/>
  <c r="V217" i="6"/>
  <c r="V126" i="6"/>
  <c r="Q254" i="6"/>
  <c r="Q245" i="6" s="1"/>
  <c r="L217" i="6"/>
  <c r="L198" i="6"/>
  <c r="V65" i="6"/>
  <c r="Q65" i="6"/>
  <c r="L74" i="6" l="1"/>
  <c r="H127" i="6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G268" i="6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74" i="6" l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E49" i="6" s="1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J22" i="6" s="1"/>
  <c r="G18" i="6"/>
  <c r="E18" i="6" s="1"/>
  <c r="G16" i="6"/>
  <c r="G15" i="6"/>
  <c r="E15" i="6" s="1"/>
  <c r="G12" i="6"/>
  <c r="G13" i="6"/>
  <c r="G11" i="6"/>
  <c r="E11" i="6" s="1"/>
  <c r="G53" i="6"/>
  <c r="E53" i="6" s="1"/>
  <c r="G52" i="6"/>
  <c r="E52" i="6" s="1"/>
  <c r="G48" i="6"/>
  <c r="G47" i="6"/>
  <c r="G44" i="6"/>
  <c r="E44" i="6" s="1"/>
  <c r="G34" i="6"/>
  <c r="E34" i="6" s="1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V22" i="6" s="1"/>
  <c r="Q23" i="6"/>
  <c r="Q22" i="6" s="1"/>
  <c r="L23" i="6"/>
  <c r="W22" i="6"/>
  <c r="X22" i="6"/>
  <c r="Y22" i="6"/>
  <c r="R22" i="6"/>
  <c r="S22" i="6"/>
  <c r="T22" i="6"/>
  <c r="L22" i="6"/>
  <c r="M22" i="6"/>
  <c r="N22" i="6"/>
  <c r="O22" i="6"/>
  <c r="E19" i="6"/>
  <c r="E25" i="6"/>
  <c r="E28" i="6"/>
  <c r="E35" i="6"/>
  <c r="E39" i="6"/>
  <c r="E48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55" i="6" l="1"/>
  <c r="E55" i="6" s="1"/>
  <c r="G23" i="6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O112" i="6"/>
  <c r="O111" i="6" s="1"/>
  <c r="P112" i="6"/>
  <c r="Q112" i="6"/>
  <c r="R112" i="6"/>
  <c r="S112" i="6"/>
  <c r="T112" i="6"/>
  <c r="U112" i="6"/>
  <c r="D115" i="6"/>
  <c r="D114" i="6"/>
  <c r="N111" i="6" l="1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<sst xmlns="http://schemas.openxmlformats.org/spreadsheetml/2006/main" count="977" uniqueCount="482">
  <si>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</si>
  <si>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</si>
  <si>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</si>
  <si>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</si>
  <si>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</si>
  <si>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</si>
  <si>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</si>
  <si>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</si>
  <si>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</si>
  <si>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</si>
  <si>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</si>
  <si>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</si>
  <si>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</si>
  <si>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</si>
  <si>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</si>
  <si>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</si>
  <si>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</si>
  <si>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</si>
  <si>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</si>
  <si>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</si>
  <si>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</si>
  <si>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</si>
  <si>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</si>
  <si>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</si>
  <si>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</si>
  <si>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</si>
  <si>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</si>
  <si>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</si>
  <si>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</si>
  <si>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</si>
  <si>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</si>
  <si>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</si>
  <si>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</si>
  <si>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</si>
  <si>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</si>
  <si>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</si>
  <si>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</si>
  <si>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</si>
  <si>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</si>
  <si>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</si>
  <si>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</si>
  <si>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</si>
  <si>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</si>
  <si>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</si>
  <si>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</si>
  <si>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</si>
  <si>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</si>
  <si>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</si>
  <si>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</si>
  <si>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</si>
  <si>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</si>
  <si>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</si>
  <si>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</si>
  <si>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</si>
  <si>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</si>
  <si>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</si>
  <si>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</si>
  <si>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</si>
  <si>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</si>
  <si>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</si>
  <si>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</si>
  <si>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</si>
  <si>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</si>
  <si>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</si>
  <si>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</si>
  <si>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</si>
  <si>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</si>
  <si>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</si>
  <si>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</si>
  <si>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</si>
  <si>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</si>
  <si>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</si>
  <si>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</si>
  <si>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</si>
  <si>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</si>
  <si>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</si>
  <si>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</si>
  <si>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</si>
  <si>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</si>
  <si>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</si>
  <si>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</si>
  <si>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</si>
  <si>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</si>
  <si>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</si>
  <si>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</si>
  <si>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</si>
  <si>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</si>
  <si>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</si>
  <si>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</si>
  <si>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</si>
  <si>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</si>
  <si>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</si>
  <si>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</si>
  <si>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</si>
  <si>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</si>
  <si>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</si>
  <si>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</si>
  <si>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</si>
  <si>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</si>
  <si>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</si>
  <si>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</si>
  <si>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</si>
  <si>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</si>
  <si>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</si>
  <si>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</si>
  <si>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</si>
  <si>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</si>
  <si>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</si>
  <si>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</si>
  <si>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</si>
  <si>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</si>
  <si>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</si>
  <si>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</si>
  <si>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</si>
  <si>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</si>
  <si>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</si>
  <si>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</si>
  <si>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</si>
  <si>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</si>
  <si>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</si>
  <si>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</si>
  <si>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</si>
  <si>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</si>
  <si>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</si>
  <si>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</si>
  <si>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</si>
  <si>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</si>
  <si>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</si>
  <si>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</si>
  <si>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</si>
  <si>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</si>
  <si>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</si>
  <si>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</si>
  <si>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</si>
  <si>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</si>
  <si>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</si>
  <si>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</si>
  <si>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</si>
  <si>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</si>
  <si>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</si>
  <si>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</si>
  <si>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</si>
  <si>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</si>
  <si>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</si>
  <si>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</si>
  <si>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</si>
  <si>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</si>
  <si>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</si>
  <si>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</si>
  <si>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</si>
  <si>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</si>
  <si>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</si>
  <si>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</si>
  <si>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</si>
  <si>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</si>
  <si>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</si>
  <si>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</si>
  <si>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</si>
  <si>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</si>
  <si>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</si>
  <si>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</si>
  <si>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</si>
  <si>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</si>
  <si>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</si>
  <si>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</si>
  <si>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</si>
  <si>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</si>
  <si>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</si>
  <si>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</si>
  <si>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</si>
  <si>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</si>
  <si>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</si>
  <si>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</si>
  <si>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</si>
  <si>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</si>
  <si>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</si>
  <si>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</si>
  <si>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</si>
  <si>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</si>
  <si>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</si>
  <si>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</si>
  <si>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</si>
  <si>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</si>
  <si>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</si>
  <si>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</si>
  <si>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</si>
  <si>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</si>
  <si>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</si>
  <si>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</si>
  <si>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</si>
  <si>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</si>
  <si>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</si>
  <si>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</si>
  <si>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</si>
  <si>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</si>
  <si>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</si>
  <si>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</si>
  <si>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</si>
  <si>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</si>
  <si>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</si>
  <si>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</si>
  <si>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</si>
  <si>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</si>
  <si>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</si>
  <si>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</si>
  <si>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</si>
  <si>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</si>
  <si>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</si>
  <si>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</si>
  <si>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</si>
  <si>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</si>
  <si>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</si>
  <si>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</si>
  <si>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</si>
  <si>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</si>
  <si>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</si>
  <si>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</si>
  <si>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</si>
  <si>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</si>
  <si>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</si>
  <si>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</si>
  <si>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</si>
  <si>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</si>
  <si>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</si>
  <si>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</si>
  <si>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</si>
  <si>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</si>
  <si>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</si>
  <si>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</si>
  <si>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</si>
  <si>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</si>
  <si>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</si>
  <si>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</si>
  <si>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</si>
  <si>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</si>
  <si>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</si>
  <si>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</si>
  <si>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</si>
  <si>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</si>
  <si>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</si>
  <si>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</si>
  <si>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</si>
  <si>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</si>
  <si>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</si>
  <si>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</si>
  <si>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</si>
  <si>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</si>
  <si>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</si>
  <si>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</si>
  <si>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</si>
  <si>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</si>
  <si>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</si>
  <si>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</si>
  <si>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</si>
  <si>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</si>
  <si>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</si>
  <si>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</si>
  <si>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</si>
  <si>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</si>
  <si>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</si>
  <si>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</si>
  <si>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</si>
  <si>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</si>
  <si>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</si>
  <si>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</si>
  <si>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</si>
  <si>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</si>
  <si>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</si>
  <si>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</si>
  <si>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</si>
  <si>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</si>
  <si>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</si>
  <si>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</si>
  <si>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</si>
  <si>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</si>
  <si>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</si>
  <si>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</si>
  <si>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</si>
  <si>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</si>
  <si>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</si>
  <si>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</si>
  <si>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</si>
  <si>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</si>
  <si>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</si>
  <si>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</si>
  <si>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</si>
  <si>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</si>
  <si>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</si>
  <si>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</si>
  <si>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</si>
  <si>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</si>
  <si>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</si>
  <si>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</si>
  <si>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</si>
  <si>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</si>
  <si>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</si>
  <si>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</si>
  <si>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</si>
  <si>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</si>
  <si>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</si>
  <si>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</si>
  <si>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</si>
  <si>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</si>
  <si>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</si>
  <si>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</si>
  <si>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</si>
  <si>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</si>
  <si>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</si>
  <si>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</si>
  <si>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</si>
  <si>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</si>
  <si>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</si>
  <si>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</si>
  <si>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</si>
  <si>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</si>
  <si>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</si>
  <si>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</si>
  <si>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</si>
  <si>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</si>
  <si>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</si>
  <si>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</si>
  <si>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</si>
  <si>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</si>
  <si>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</si>
  <si>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</si>
  <si>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</si>
  <si>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</si>
  <si>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</si>
  <si>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</si>
  <si>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</si>
  <si>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</si>
  <si>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</si>
  <si>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</si>
  <si>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</si>
  <si>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</si>
  <si>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</si>
  <si>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</si>
  <si>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</si>
  <si>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</si>
  <si>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</si>
  <si>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</si>
  <si>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</si>
  <si>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</si>
  <si>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</si>
  <si>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</si>
  <si>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</si>
  <si>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</si>
  <si>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</si>
  <si>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</si>
  <si>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</si>
  <si>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</si>
  <si>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</si>
  <si>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</si>
  <si>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</si>
  <si>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</si>
  <si>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</si>
  <si>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</si>
  <si>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</si>
  <si>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</si>
  <si>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</si>
  <si>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</si>
  <si>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</si>
  <si>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</si>
  <si>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</si>
  <si>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</si>
  <si>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</si>
  <si>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</si>
  <si>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</si>
  <si>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</si>
  <si>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</si>
  <si>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</si>
  <si>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</si>
  <si>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</si>
  <si>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</si>
  <si>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</si>
  <si>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</si>
  <si>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</si>
  <si>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</si>
  <si>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</si>
  <si>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</si>
  <si>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</si>
  <si>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</si>
  <si>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</si>
  <si>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</si>
  <si>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</si>
  <si>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</si>
  <si>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</si>
  <si>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</si>
  <si>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</si>
  <si>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</si>
  <si>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</si>
  <si>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</si>
  <si>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</si>
  <si>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</si>
  <si>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</si>
  <si>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</si>
  <si>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</si>
  <si>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</si>
  <si>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</si>
  <si>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</si>
  <si>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</si>
  <si>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</si>
  <si>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</si>
  <si>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</si>
  <si>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</si>
  <si>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</si>
  <si>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</si>
  <si>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</si>
  <si>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</si>
  <si>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</si>
  <si>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</si>
  <si>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</si>
  <si>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</si>
  <si>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</si>
  <si>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</si>
  <si>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</si>
  <si>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</si>
  <si>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</si>
  <si>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</si>
  <si>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</si>
  <si>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</si>
  <si>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</si>
  <si>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</si>
  <si>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</si>
  <si>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</si>
  <si>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</si>
  <si>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</si>
  <si>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</si>
  <si>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</si>
  <si>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</si>
  <si>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</si>
  <si>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</si>
  <si>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</si>
  <si>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</si>
  <si>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</si>
  <si>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</si>
  <si>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</si>
  <si>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</si>
  <si>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</si>
  <si>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</si>
  <si>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</si>
  <si>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</si>
  <si>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</si>
  <si>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</si>
  <si>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</si>
  <si>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</si>
  <si>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</si>
  <si>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</si>
  <si>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</si>
  <si>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</si>
  <si>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</si>
  <si>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</si>
  <si>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</si>
  <si>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</si>
  <si>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</si>
  <si>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</si>
  <si>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</si>
  <si>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</si>
  <si>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</si>
  <si>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</si>
  <si>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</si>
  <si>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</si>
  <si>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</si>
  <si>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</si>
  <si>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</si>
  <si>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</si>
  <si>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</si>
  <si>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</si>
  <si>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</si>
  <si>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</si>
  <si>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</si>
  <si>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</si>
  <si>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</si>
  <si>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</si>
  <si>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</si>
  <si>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</si>
  <si>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</si>
  <si>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</si>
  <si>
    <t>-</t>
  </si>
  <si>
    <t>ขอแก้ตัวเลข เป็น 546 13/06</t>
  </si>
  <si>
    <t>ขอแก้ตัวเลข เป็น 560 13/06</t>
  </si>
  <si>
    <t>ขอแก้ตัวเลขเป็น 0 13/06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</si>
</sst>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13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9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10" xfId="12" applyNumberFormat="1" applyFont="1" applyFill="1" applyBorder="1" applyAlignment="1">
      <alignment vertical="top"/>
    </xf>
    <xf numFmtId="190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4" xfId="21" applyNumberFormat="1" applyFont="1" applyFill="1" applyBorder="1" applyAlignment="1" applyProtection="1">
      <alignment vertical="top" wrapText="1"/>
      <protection locked="0"/>
    </xf>
    <xf numFmtId="191" fontId="23" fillId="0" borderId="14" xfId="0" applyNumberFormat="1" applyFont="1" applyFill="1" applyBorder="1" applyAlignment="1" applyProtection="1">
      <alignment vertical="top" wrapText="1"/>
      <protection locked="0"/>
    </xf>
    <xf numFmtId="191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0" xfId="12" applyNumberFormat="1" applyFont="1" applyFill="1" applyBorder="1" applyAlignment="1">
      <alignment vertical="top"/>
    </xf>
    <xf numFmtId="191" fontId="23" fillId="0" borderId="31" xfId="12" applyNumberFormat="1" applyFont="1" applyFill="1" applyBorder="1" applyAlignment="1">
      <alignment vertical="top"/>
    </xf>
    <xf numFmtId="191" fontId="23" fillId="0" borderId="14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10" xfId="12" applyNumberFormat="1" applyFont="1" applyFill="1" applyBorder="1" applyAlignment="1">
      <alignment vertical="top"/>
    </xf>
    <xf numFmtId="191" fontId="19" fillId="0" borderId="31" xfId="12" applyNumberFormat="1" applyFont="1" applyFill="1" applyBorder="1" applyAlignment="1">
      <alignment vertical="top"/>
    </xf>
    <xf numFmtId="191" fontId="19" fillId="0" borderId="14" xfId="12" applyNumberFormat="1" applyFont="1" applyFill="1" applyBorder="1" applyAlignment="1">
      <alignment vertical="top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4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4" xfId="8" applyNumberFormat="1" applyFont="1" applyBorder="1" applyAlignment="1" applyProtection="1">
      <alignment horizontal="right" vertical="top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9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8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10" xfId="12" applyNumberFormat="1" applyFont="1" applyFill="1" applyBorder="1" applyAlignment="1">
      <alignment vertical="top"/>
    </xf>
    <xf numFmtId="190" fontId="29" fillId="0" borderId="9" xfId="12" applyNumberFormat="1" applyFont="1" applyFill="1" applyBorder="1" applyAlignment="1">
      <alignment vertical="top"/>
    </xf>
    <xf numFmtId="191" fontId="38" fillId="0" borderId="31" xfId="0" applyNumberFormat="1" applyFont="1" applyFill="1" applyBorder="1" applyAlignment="1" applyProtection="1">
      <alignment vertical="top" wrapText="1"/>
      <protection locked="0"/>
    </xf>
    <xf numFmtId="191" fontId="36" fillId="0" borderId="45" xfId="0" applyNumberFormat="1" applyFont="1" applyFill="1" applyBorder="1" applyAlignment="1" applyProtection="1">
      <alignment vertical="top" wrapText="1"/>
      <protection locked="0"/>
    </xf>
    <xf numFmtId="191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10" xfId="23" applyNumberFormat="1" applyFont="1" applyFill="1" applyBorder="1" applyAlignment="1">
      <alignment vertical="top"/>
    </xf>
    <xf numFmtId="188" fontId="36" fillId="0" borderId="31" xfId="23" applyNumberFormat="1" applyFont="1" applyFill="1" applyBorder="1" applyAlignment="1">
      <alignment vertical="top"/>
    </xf>
    <xf numFmtId="188" fontId="36" fillId="0" borderId="14" xfId="23" applyNumberFormat="1" applyFont="1" applyFill="1" applyBorder="1" applyAlignment="1">
      <alignment vertical="top"/>
    </xf>
    <xf numFmtId="190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90" fontId="29" fillId="0" borderId="10" xfId="23" applyNumberFormat="1" applyFont="1" applyFill="1" applyBorder="1" applyAlignment="1">
      <alignment vertical="top"/>
    </xf>
    <xf numFmtId="191" fontId="29" fillId="0" borderId="10" xfId="12" applyNumberFormat="1" applyFont="1" applyFill="1" applyBorder="1" applyAlignment="1">
      <alignment vertical="top"/>
    </xf>
    <xf numFmtId="191" fontId="29" fillId="0" borderId="31" xfId="12" applyNumberFormat="1" applyFont="1" applyFill="1" applyBorder="1" applyAlignment="1">
      <alignment vertical="top"/>
    </xf>
    <xf numFmtId="191" fontId="29" fillId="0" borderId="14" xfId="12" applyNumberFormat="1" applyFont="1" applyFill="1" applyBorder="1" applyAlignment="1">
      <alignment vertical="top"/>
    </xf>
    <xf numFmtId="188" fontId="33" fillId="0" borderId="31" xfId="23" applyNumberFormat="1" applyFont="1" applyFill="1" applyBorder="1" applyAlignment="1" applyProtection="1">
      <alignment vertical="top" wrapText="1"/>
      <protection locked="0"/>
    </xf>
    <xf numFmtId="190" fontId="29" fillId="0" borderId="31" xfId="23" applyNumberFormat="1" applyFont="1" applyFill="1" applyBorder="1" applyAlignment="1">
      <alignment vertical="top"/>
    </xf>
    <xf numFmtId="190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90" fontId="36" fillId="0" borderId="10" xfId="12" applyNumberFormat="1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1" fontId="33" fillId="0" borderId="31" xfId="0" applyNumberFormat="1" applyFont="1" applyFill="1" applyBorder="1" applyAlignment="1" applyProtection="1">
      <alignment vertical="top" wrapText="1"/>
      <protection locked="0"/>
    </xf>
    <xf numFmtId="191" fontId="33" fillId="4" borderId="45" xfId="0" applyNumberFormat="1" applyFont="1" applyFill="1" applyBorder="1" applyAlignment="1" applyProtection="1">
      <alignment vertical="top" wrapText="1"/>
      <protection locked="0"/>
    </xf>
    <xf numFmtId="191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10" xfId="12" applyNumberFormat="1" applyFont="1" applyFill="1" applyBorder="1" applyAlignment="1">
      <alignment vertical="top"/>
    </xf>
    <xf numFmtId="191" fontId="27" fillId="0" borderId="31" xfId="12" applyNumberFormat="1" applyFont="1" applyFill="1" applyBorder="1" applyAlignment="1">
      <alignment vertical="top"/>
    </xf>
    <xf numFmtId="191" fontId="27" fillId="0" borderId="14" xfId="12" applyNumberFormat="1" applyFont="1" applyFill="1" applyBorder="1" applyAlignment="1">
      <alignment vertical="top"/>
    </xf>
    <xf numFmtId="193" fontId="29" fillId="0" borderId="10" xfId="23" applyNumberFormat="1" applyFont="1" applyFill="1" applyBorder="1" applyAlignment="1">
      <alignment vertical="top"/>
    </xf>
    <xf numFmtId="193" fontId="29" fillId="0" borderId="31" xfId="23" applyNumberFormat="1" applyFont="1" applyFill="1" applyBorder="1" applyAlignment="1">
      <alignment vertical="top"/>
    </xf>
    <xf numFmtId="193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9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1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90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90" fontId="22" fillId="0" borderId="10" xfId="12" applyNumberFormat="1" applyFont="1" applyFill="1" applyBorder="1" applyAlignment="1">
      <alignment vertical="top"/>
    </xf>
    <xf numFmtId="191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1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91" fontId="43" fillId="0" borderId="10" xfId="12" applyNumberFormat="1" applyFont="1" applyFill="1" applyBorder="1" applyAlignment="1">
      <alignment vertical="top"/>
    </xf>
    <xf numFmtId="191" fontId="43" fillId="0" borderId="31" xfId="12" applyNumberFormat="1" applyFont="1" applyFill="1" applyBorder="1" applyAlignment="1">
      <alignment vertical="top"/>
    </xf>
    <xf numFmtId="191" fontId="43" fillId="0" borderId="14" xfId="12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43" fillId="0" borderId="10" xfId="23" applyNumberFormat="1" applyFont="1" applyFill="1" applyBorder="1" applyAlignment="1">
      <alignment vertical="top"/>
    </xf>
    <xf numFmtId="190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1" fontId="37" fillId="0" borderId="10" xfId="12" applyNumberFormat="1" applyFont="1" applyFill="1" applyBorder="1" applyAlignment="1">
      <alignment vertical="top"/>
    </xf>
    <xf numFmtId="191" fontId="37" fillId="0" borderId="31" xfId="12" applyNumberFormat="1" applyFont="1" applyFill="1" applyBorder="1" applyAlignment="1">
      <alignment vertical="top"/>
    </xf>
    <xf numFmtId="191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90" fontId="37" fillId="0" borderId="10" xfId="23" applyNumberFormat="1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88" fontId="57" fillId="0" borderId="10" xfId="23" applyNumberFormat="1" applyFont="1" applyFill="1" applyBorder="1" applyAlignment="1">
      <alignment vertical="top"/>
    </xf>
    <xf numFmtId="188" fontId="57" fillId="0" borderId="31" xfId="23" applyNumberFormat="1" applyFont="1" applyFill="1" applyBorder="1" applyAlignment="1">
      <alignment vertical="top"/>
    </xf>
    <xf numFmtId="188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10" xfId="12" applyNumberFormat="1" applyFont="1" applyFill="1" applyBorder="1" applyAlignment="1">
      <alignment vertical="top"/>
    </xf>
    <xf numFmtId="191" fontId="57" fillId="0" borderId="31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190" fontId="57" fillId="0" borderId="10" xfId="23" applyNumberFormat="1" applyFont="1" applyFill="1" applyBorder="1" applyAlignment="1">
      <alignment vertical="top"/>
    </xf>
    <xf numFmtId="190" fontId="57" fillId="0" borderId="31" xfId="23" applyNumberFormat="1" applyFont="1" applyFill="1" applyBorder="1" applyAlignment="1">
      <alignment vertical="top"/>
    </xf>
    <xf numFmtId="190" fontId="57" fillId="0" borderId="14" xfId="23" applyNumberFormat="1" applyFont="1" applyFill="1" applyBorder="1" applyAlignment="1">
      <alignment vertical="top"/>
    </xf>
    <xf numFmtId="188" fontId="66" fillId="0" borderId="45" xfId="23" applyNumberFormat="1" applyFont="1" applyFill="1" applyBorder="1" applyAlignment="1" applyProtection="1">
      <alignment vertical="top" wrapText="1"/>
      <protection locked="0"/>
    </xf>
    <xf numFmtId="188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4" xfId="23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8" fontId="43" fillId="0" borderId="10" xfId="12" applyNumberFormat="1" applyFont="1" applyFill="1" applyBorder="1" applyAlignment="1">
      <alignment vertical="top"/>
    </xf>
    <xf numFmtId="193" fontId="57" fillId="0" borderId="10" xfId="23" applyNumberFormat="1" applyFont="1" applyFill="1" applyBorder="1" applyAlignment="1">
      <alignment vertical="top"/>
    </xf>
    <xf numFmtId="193" fontId="57" fillId="0" borderId="31" xfId="23" applyNumberFormat="1" applyFont="1" applyFill="1" applyBorder="1" applyAlignment="1">
      <alignment vertical="top"/>
    </xf>
    <xf numFmtId="193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10" xfId="23" applyNumberFormat="1" applyFont="1" applyFill="1" applyBorder="1" applyAlignment="1">
      <alignment vertical="top"/>
    </xf>
    <xf numFmtId="190" fontId="57" fillId="4" borderId="31" xfId="23" applyNumberFormat="1" applyFont="1" applyFill="1" applyBorder="1" applyAlignment="1">
      <alignment vertical="top"/>
    </xf>
    <xf numFmtId="190" fontId="57" fillId="4" borderId="14" xfId="23" applyNumberFormat="1" applyFont="1" applyFill="1" applyBorder="1" applyAlignment="1">
      <alignment vertical="top"/>
    </xf>
    <xf numFmtId="191" fontId="57" fillId="4" borderId="10" xfId="12" applyNumberFormat="1" applyFont="1" applyFill="1" applyBorder="1" applyAlignment="1">
      <alignment vertical="top"/>
    </xf>
    <xf numFmtId="191" fontId="57" fillId="4" borderId="31" xfId="12" applyNumberFormat="1" applyFont="1" applyFill="1" applyBorder="1" applyAlignment="1">
      <alignment vertical="top"/>
    </xf>
    <xf numFmtId="191" fontId="57" fillId="4" borderId="14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10" xfId="23" applyNumberFormat="1" applyFont="1" applyFill="1" applyBorder="1" applyAlignment="1">
      <alignment vertical="top"/>
    </xf>
    <xf numFmtId="190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10" xfId="23" applyNumberFormat="1" applyFont="1" applyFill="1" applyBorder="1" applyAlignment="1">
      <alignment vertical="top"/>
    </xf>
    <xf numFmtId="190" fontId="6" fillId="0" borderId="31" xfId="23" applyNumberFormat="1" applyFont="1" applyFill="1" applyBorder="1" applyAlignment="1">
      <alignment vertical="top"/>
    </xf>
    <xf numFmtId="190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1" fontId="6" fillId="0" borderId="10" xfId="12" applyNumberFormat="1" applyFont="1" applyFill="1" applyBorder="1" applyAlignment="1">
      <alignment vertical="top"/>
    </xf>
    <xf numFmtId="191" fontId="6" fillId="0" borderId="31" xfId="12" applyNumberFormat="1" applyFont="1" applyFill="1" applyBorder="1" applyAlignment="1">
      <alignment vertical="top"/>
    </xf>
    <xf numFmtId="191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1" xfId="21" applyNumberFormat="1" applyFont="1" applyFill="1" applyBorder="1" applyAlignment="1">
      <alignment horizontal="right" vertical="top"/>
    </xf>
    <xf numFmtId="191" fontId="15" fillId="0" borderId="21" xfId="21" applyNumberFormat="1" applyFont="1" applyFill="1" applyBorder="1" applyAlignment="1">
      <alignment horizontal="right" vertical="top"/>
    </xf>
    <xf numFmtId="191" fontId="26" fillId="0" borderId="19" xfId="4" applyNumberFormat="1" applyFont="1" applyFill="1" applyBorder="1" applyAlignment="1">
      <alignment horizontal="right" vertical="top"/>
    </xf>
    <xf numFmtId="191" fontId="26" fillId="0" borderId="19" xfId="21" applyNumberFormat="1" applyFont="1" applyFill="1" applyBorder="1" applyAlignment="1">
      <alignment horizontal="right" vertical="top"/>
    </xf>
    <xf numFmtId="190" fontId="22" fillId="0" borderId="14" xfId="12" applyNumberFormat="1" applyFont="1" applyFill="1" applyBorder="1" applyAlignment="1">
      <alignment vertical="top"/>
    </xf>
    <xf numFmtId="191" fontId="69" fillId="0" borderId="14" xfId="0" applyNumberFormat="1" applyFont="1" applyFill="1" applyBorder="1" applyAlignment="1" applyProtection="1">
      <alignment vertical="top" wrapText="1"/>
      <protection locked="0"/>
    </xf>
    <xf numFmtId="191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10" xfId="12" applyNumberFormat="1" applyFont="1" applyFill="1" applyBorder="1" applyAlignment="1">
      <alignment vertical="top"/>
    </xf>
    <xf numFmtId="191" fontId="29" fillId="4" borderId="31" xfId="12" applyNumberFormat="1" applyFont="1" applyFill="1" applyBorder="1" applyAlignment="1">
      <alignment vertical="top"/>
    </xf>
    <xf numFmtId="191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4" xfId="12" applyNumberFormat="1" applyFont="1" applyFill="1" applyBorder="1" applyAlignment="1">
      <alignment vertical="top"/>
    </xf>
    <xf numFmtId="190" fontId="40" fillId="0" borderId="14" xfId="12" applyNumberFormat="1" applyFont="1" applyFill="1" applyBorder="1" applyAlignment="1">
      <alignment vertical="top"/>
    </xf>
    <xf numFmtId="191" fontId="36" fillId="0" borderId="14" xfId="12" applyNumberFormat="1" applyFont="1" applyFill="1" applyBorder="1" applyAlignment="1">
      <alignment vertical="top"/>
    </xf>
    <xf numFmtId="188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3" fontId="57" fillId="4" borderId="10" xfId="23" applyNumberFormat="1" applyFont="1" applyFill="1" applyBorder="1" applyAlignment="1">
      <alignment vertical="top"/>
    </xf>
    <xf numFmtId="193" fontId="57" fillId="4" borderId="31" xfId="23" applyNumberFormat="1" applyFont="1" applyFill="1" applyBorder="1" applyAlignment="1">
      <alignment vertical="top"/>
    </xf>
    <xf numFmtId="193" fontId="57" fillId="4" borderId="14" xfId="23" applyNumberFormat="1" applyFont="1" applyFill="1" applyBorder="1" applyAlignment="1">
      <alignment vertical="top"/>
    </xf>
    <xf numFmtId="188" fontId="29" fillId="4" borderId="10" xfId="23" applyNumberFormat="1" applyFont="1" applyFill="1" applyBorder="1" applyAlignment="1">
      <alignment vertical="top"/>
    </xf>
    <xf numFmtId="188" fontId="29" fillId="4" borderId="31" xfId="23" applyNumberFormat="1" applyFont="1" applyFill="1" applyBorder="1" applyAlignment="1">
      <alignment vertical="top"/>
    </xf>
    <xf numFmtId="188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1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10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9" fontId="29" fillId="2" borderId="43" xfId="0" applyNumberFormat="1" applyFont="1" applyFill="1" applyBorder="1" applyAlignment="1" applyProtection="1">
      <alignment vertical="top" wrapText="1"/>
      <protection locked="0"/>
    </xf>
    <xf numFmtId="191" fontId="70" fillId="0" borderId="31" xfId="12" applyNumberFormat="1" applyFont="1" applyFill="1" applyBorder="1" applyAlignment="1">
      <alignment vertical="top"/>
    </xf>
    <xf numFmtId="191" fontId="70" fillId="0" borderId="14" xfId="12" applyNumberFormat="1" applyFont="1" applyFill="1" applyBorder="1" applyAlignment="1">
      <alignment vertical="top"/>
    </xf>
    <xf numFmtId="191" fontId="70" fillId="0" borderId="10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1" fontId="8" fillId="0" borderId="23" xfId="12" applyNumberFormat="1" applyFont="1" applyBorder="1" applyAlignment="1">
      <alignment vertical="top"/>
    </xf>
    <xf numFmtId="190" fontId="8" fillId="0" borderId="23" xfId="12" applyNumberFormat="1" applyFont="1" applyBorder="1" applyAlignment="1">
      <alignment vertical="top"/>
    </xf>
    <xf numFmtId="191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9" fontId="19" fillId="0" borderId="31" xfId="8" applyNumberFormat="1" applyFont="1" applyBorder="1" applyAlignment="1" applyProtection="1">
      <alignment horizontal="right" vertical="top"/>
      <protection locked="0"/>
    </xf>
    <xf numFmtId="189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9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1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90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8" fontId="31" fillId="0" borderId="14" xfId="12" applyNumberFormat="1" applyFont="1" applyFill="1" applyBorder="1" applyAlignment="1">
      <alignment vertical="top"/>
    </xf>
    <xf numFmtId="189" fontId="19" fillId="2" borderId="14" xfId="8" applyNumberFormat="1" applyFont="1" applyFill="1" applyBorder="1" applyAlignment="1" applyProtection="1">
      <alignment horizontal="right" vertical="top"/>
      <protection locked="0"/>
    </xf>
    <xf numFmtId="189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9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90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1" fontId="57" fillId="9" borderId="14" xfId="12" applyNumberFormat="1" applyFont="1" applyFill="1" applyBorder="1" applyAlignment="1">
      <alignment vertical="top"/>
    </xf>
    <xf numFmtId="191" fontId="29" fillId="9" borderId="14" xfId="12" applyNumberFormat="1" applyFont="1" applyFill="1" applyBorder="1" applyAlignment="1">
      <alignment vertical="top"/>
    </xf>
    <xf numFmtId="191" fontId="43" fillId="9" borderId="14" xfId="12" applyNumberFormat="1" applyFont="1" applyFill="1" applyBorder="1" applyAlignment="1">
      <alignment vertical="top"/>
    </xf>
    <xf numFmtId="190" fontId="29" fillId="9" borderId="14" xfId="23" applyNumberFormat="1" applyFont="1" applyFill="1" applyBorder="1" applyAlignment="1">
      <alignment vertical="top"/>
    </xf>
    <xf numFmtId="191" fontId="27" fillId="9" borderId="14" xfId="12" applyNumberFormat="1" applyFont="1" applyFill="1" applyBorder="1" applyAlignment="1">
      <alignment vertical="top"/>
    </xf>
    <xf numFmtId="188" fontId="29" fillId="0" borderId="31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88" fontId="29" fillId="0" borderId="14" xfId="23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90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9" fontId="29" fillId="2" borderId="10" xfId="23" applyNumberFormat="1" applyFont="1" applyFill="1" applyBorder="1" applyAlignment="1" applyProtection="1">
      <alignment vertical="top"/>
      <protection locked="0"/>
    </xf>
    <xf numFmtId="189" fontId="29" fillId="0" borderId="31" xfId="23" applyNumberFormat="1" applyFont="1" applyBorder="1" applyAlignment="1" applyProtection="1">
      <alignment vertical="top"/>
      <protection locked="0"/>
    </xf>
    <xf numFmtId="192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90" fontId="37" fillId="0" borderId="31" xfId="12" applyNumberFormat="1" applyFont="1" applyFill="1" applyBorder="1" applyAlignment="1">
      <alignment vertical="top"/>
    </xf>
    <xf numFmtId="190" fontId="40" fillId="0" borderId="31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37" fillId="0" borderId="31" xfId="23" applyNumberFormat="1" applyFont="1" applyFill="1" applyBorder="1" applyAlignment="1">
      <alignment vertical="top"/>
    </xf>
    <xf numFmtId="191" fontId="36" fillId="0" borderId="31" xfId="12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8" fontId="43" fillId="0" borderId="31" xfId="12" applyNumberFormat="1" applyFont="1" applyFill="1" applyBorder="1" applyAlignment="1">
      <alignment vertical="top"/>
    </xf>
    <xf numFmtId="190" fontId="43" fillId="0" borderId="31" xfId="23" applyNumberFormat="1" applyFont="1" applyFill="1" applyBorder="1" applyAlignment="1">
      <alignment vertical="top"/>
    </xf>
    <xf numFmtId="190" fontId="70" fillId="0" borderId="31" xfId="12" applyNumberFormat="1" applyFont="1" applyFill="1" applyBorder="1" applyAlignment="1">
      <alignment vertical="top"/>
    </xf>
    <xf numFmtId="190" fontId="58" fillId="4" borderId="10" xfId="23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1" fontId="8" fillId="0" borderId="14" xfId="12" applyNumberFormat="1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91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8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1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topLeftCell="C1" zoomScale="112" zoomScaleNormal="112" zoomScaleSheetLayoutView="130" workbookViewId="0">
      <pane ySplit="7" topLeftCell="A74" activePane="bottomLeft" state="frozen"/>
      <selection pane="bottomLeft" activeCell="Z79" sqref="Z79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customWidth="1"/>
    <col min="16" max="20" width="7.375" style="394" hidden="1" customWidth="1"/>
    <col min="21" max="21" width="8" style="394" hidden="1" customWidth="1"/>
    <col min="22" max="24" width="7.75" style="394" hidden="1" customWidth="1"/>
    <col min="25" max="25" width="8" style="394" hidden="1" customWidth="1"/>
    <col min="26" max="26" width="19.25" style="395" customWidth="1"/>
    <col min="27" max="27" width="30.625" style="4" customWidth="1"/>
    <col min="28" max="16384" width="9.125" style="4"/>
  </cols>
  <sheetData>
    <row r="1" spans="1:29" s="562" customFormat="1" ht="24.75" hidden="1">
      <c r="A1" s="693" t="s">
        <v>334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</row>
    <row r="2" spans="1:29" s="562" customFormat="1" ht="24.75" hidden="1">
      <c r="A2" s="693" t="s">
        <v>335</v>
      </c>
      <c r="B2" s="693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</row>
    <row r="3" spans="1:29" s="562" customFormat="1" ht="24.75" hidden="1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</row>
    <row r="4" spans="1:29" s="6" customFormat="1" ht="20.25" customHeight="1">
      <c r="A4" s="705" t="s">
        <v>7</v>
      </c>
      <c r="B4" s="622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6" t="s">
        <v>6</v>
      </c>
    </row>
    <row r="5" spans="1:29" s="6" customFormat="1" ht="26.25" customHeight="1">
      <c r="A5" s="706"/>
      <c r="B5" s="7" t="s">
        <v>10</v>
      </c>
      <c r="C5" s="709" t="s">
        <v>0</v>
      </c>
      <c r="D5" s="711" t="s">
        <v>8</v>
      </c>
      <c r="E5" s="696" t="s">
        <v>336</v>
      </c>
      <c r="F5" s="699" t="s">
        <v>1</v>
      </c>
      <c r="G5" s="700"/>
      <c r="H5" s="699" t="s">
        <v>339</v>
      </c>
      <c r="I5" s="701"/>
      <c r="J5" s="700"/>
      <c r="K5" s="699" t="s">
        <v>2</v>
      </c>
      <c r="L5" s="700"/>
      <c r="M5" s="699" t="s">
        <v>343</v>
      </c>
      <c r="N5" s="701"/>
      <c r="O5" s="700"/>
      <c r="P5" s="702" t="s">
        <v>3</v>
      </c>
      <c r="Q5" s="700"/>
      <c r="R5" s="702" t="s">
        <v>343</v>
      </c>
      <c r="S5" s="701"/>
      <c r="T5" s="700"/>
      <c r="U5" s="702" t="s">
        <v>4</v>
      </c>
      <c r="V5" s="700"/>
      <c r="W5" s="702" t="s">
        <v>343</v>
      </c>
      <c r="X5" s="703"/>
      <c r="Y5" s="703"/>
      <c r="Z5" s="707"/>
    </row>
    <row r="6" spans="1:29" s="6" customFormat="1" ht="22.5" customHeight="1">
      <c r="A6" s="707"/>
      <c r="B6" s="7" t="s">
        <v>11</v>
      </c>
      <c r="C6" s="710"/>
      <c r="D6" s="712"/>
      <c r="E6" s="697"/>
      <c r="F6" s="558" t="s">
        <v>337</v>
      </c>
      <c r="G6" s="558" t="s">
        <v>338</v>
      </c>
      <c r="H6" s="558" t="s">
        <v>340</v>
      </c>
      <c r="I6" s="558" t="s">
        <v>341</v>
      </c>
      <c r="J6" s="558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8" t="s">
        <v>352</v>
      </c>
      <c r="Z6" s="707"/>
    </row>
    <row r="7" spans="1:29" s="9" customFormat="1" ht="23.25" customHeight="1" thickBot="1">
      <c r="A7" s="707"/>
      <c r="B7" s="7"/>
      <c r="C7" s="710"/>
      <c r="D7" s="712"/>
      <c r="E7" s="698"/>
      <c r="F7" s="558"/>
      <c r="G7" s="558"/>
      <c r="H7" s="558"/>
      <c r="I7" s="558"/>
      <c r="J7" s="55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8"/>
      <c r="Z7" s="708"/>
    </row>
    <row r="8" spans="1:29" s="13" customFormat="1" ht="21.75" hidden="1" thickTop="1" thickBot="1">
      <c r="A8" s="10"/>
      <c r="B8" s="559" t="s">
        <v>12</v>
      </c>
      <c r="C8" s="560"/>
      <c r="D8" s="561"/>
      <c r="E8" s="616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1"/>
      <c r="AA8" s="563"/>
      <c r="AB8" s="563"/>
      <c r="AC8" s="563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7"/>
      <c r="Z9" s="662" t="s">
        <v>15</v>
      </c>
      <c r="AA9" s="563"/>
      <c r="AB9" s="563"/>
      <c r="AC9" s="563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8"/>
      <c r="Z10" s="663" t="s">
        <v>457</v>
      </c>
      <c r="AA10" s="564"/>
      <c r="AB10" s="564"/>
      <c r="AC10" s="564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6"/>
      <c r="Z11" s="663" t="s">
        <v>457</v>
      </c>
      <c r="AA11" s="565" t="s">
        <v>353</v>
      </c>
      <c r="AB11" s="565"/>
      <c r="AC11" s="565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6"/>
      <c r="Z12" s="664" t="s">
        <v>457</v>
      </c>
      <c r="AA12" s="565" t="s">
        <v>353</v>
      </c>
      <c r="AB12" s="565"/>
      <c r="AC12" s="565"/>
    </row>
    <row r="13" spans="1:29" s="26" customFormat="1" ht="24.75" hidden="1" customHeight="1">
      <c r="A13" s="17"/>
      <c r="B13" s="22" t="s">
        <v>454</v>
      </c>
      <c r="C13" s="23" t="s">
        <v>68</v>
      </c>
      <c r="D13" s="586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7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6"/>
      <c r="Z13" s="663" t="s">
        <v>457</v>
      </c>
      <c r="AA13" s="565" t="s">
        <v>353</v>
      </c>
      <c r="AB13" s="565"/>
      <c r="AC13" s="565"/>
    </row>
    <row r="14" spans="1:29" s="26" customFormat="1" ht="24.75" hidden="1" customHeight="1">
      <c r="A14" s="17"/>
      <c r="B14" s="589" t="s">
        <v>69</v>
      </c>
      <c r="C14" s="23"/>
      <c r="D14" s="587"/>
      <c r="E14" s="24"/>
      <c r="F14" s="24"/>
      <c r="G14" s="24"/>
      <c r="H14" s="24"/>
      <c r="I14" s="24"/>
      <c r="J14" s="24"/>
      <c r="K14" s="58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6"/>
      <c r="Z14" s="663"/>
      <c r="AA14" s="565"/>
      <c r="AB14" s="565"/>
      <c r="AC14" s="565"/>
    </row>
    <row r="15" spans="1:29" s="26" customFormat="1" ht="57.75" hidden="1" customHeight="1">
      <c r="A15" s="17"/>
      <c r="B15" s="588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6"/>
      <c r="Z15" s="663" t="s">
        <v>457</v>
      </c>
      <c r="AA15" s="565" t="s">
        <v>353</v>
      </c>
      <c r="AB15" s="565"/>
      <c r="AC15" s="565"/>
    </row>
    <row r="16" spans="1:29" s="26" customFormat="1" ht="95.25" hidden="1" customHeight="1">
      <c r="A16" s="17"/>
      <c r="B16" s="588" t="s">
        <v>363</v>
      </c>
      <c r="C16" s="23" t="s">
        <v>19</v>
      </c>
      <c r="D16" s="586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7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6"/>
      <c r="Z16" s="663" t="s">
        <v>457</v>
      </c>
      <c r="AA16" s="565" t="s">
        <v>353</v>
      </c>
      <c r="AB16" s="565"/>
      <c r="AC16" s="565"/>
    </row>
    <row r="17" spans="1:29" s="26" customFormat="1" ht="24.75" hidden="1" customHeight="1">
      <c r="A17" s="17"/>
      <c r="B17" s="589" t="s">
        <v>366</v>
      </c>
      <c r="C17" s="23"/>
      <c r="D17" s="587"/>
      <c r="E17" s="24"/>
      <c r="F17" s="24"/>
      <c r="G17" s="24"/>
      <c r="H17" s="24"/>
      <c r="I17" s="24"/>
      <c r="J17" s="24"/>
      <c r="K17" s="58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6"/>
      <c r="Z17" s="663"/>
      <c r="AA17" s="565"/>
      <c r="AB17" s="565"/>
      <c r="AC17" s="565"/>
    </row>
    <row r="18" spans="1:29" s="26" customFormat="1" ht="69" hidden="1" customHeight="1">
      <c r="A18" s="17"/>
      <c r="B18" s="78" t="s">
        <v>365</v>
      </c>
      <c r="C18" s="594" t="s">
        <v>19</v>
      </c>
      <c r="D18" s="595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5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5" t="s">
        <v>364</v>
      </c>
      <c r="V18" s="24">
        <f t="shared" si="4"/>
        <v>0</v>
      </c>
      <c r="W18" s="24"/>
      <c r="X18" s="24"/>
      <c r="Y18" s="586"/>
      <c r="Z18" s="663"/>
      <c r="AA18" s="565" t="s">
        <v>353</v>
      </c>
      <c r="AB18" s="565"/>
      <c r="AC18" s="565"/>
    </row>
    <row r="19" spans="1:29" s="20" customFormat="1" ht="5.25" hidden="1" customHeight="1">
      <c r="A19" s="17"/>
      <c r="B19" s="590"/>
      <c r="C19" s="19"/>
      <c r="D19" s="591"/>
      <c r="E19" s="24">
        <f t="shared" si="0"/>
        <v>0</v>
      </c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639"/>
      <c r="Z19" s="663"/>
      <c r="AA19" s="593"/>
      <c r="AB19" s="564"/>
      <c r="AC19" s="564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5"/>
      <c r="AA20" s="563"/>
      <c r="AB20" s="563"/>
      <c r="AC20" s="563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6"/>
      <c r="AA21" s="563"/>
      <c r="AB21" s="563"/>
      <c r="AC21" s="563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4">
        <f t="shared" ref="U22:Y22" si="6">SUM(U23+U28+U29+U32+U38+U39+U40+U41)</f>
        <v>1752</v>
      </c>
      <c r="V22" s="484">
        <f t="shared" si="6"/>
        <v>0</v>
      </c>
      <c r="W22" s="484">
        <f t="shared" si="6"/>
        <v>0</v>
      </c>
      <c r="X22" s="484">
        <f t="shared" si="6"/>
        <v>0</v>
      </c>
      <c r="Y22" s="640">
        <f t="shared" si="6"/>
        <v>0</v>
      </c>
      <c r="Z22" s="666" t="s">
        <v>457</v>
      </c>
      <c r="AA22" s="563" t="s">
        <v>452</v>
      </c>
      <c r="AB22" s="563"/>
      <c r="AC22" s="563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6" t="s">
        <v>457</v>
      </c>
      <c r="AA23" s="563" t="s">
        <v>354</v>
      </c>
      <c r="AB23" s="566"/>
      <c r="AC23" s="566"/>
    </row>
    <row r="24" spans="1:29" s="13" customFormat="1" ht="21" hidden="1" thickTop="1">
      <c r="A24" s="452"/>
      <c r="B24" s="453" t="s">
        <v>27</v>
      </c>
      <c r="C24" s="454" t="s">
        <v>25</v>
      </c>
      <c r="D24" s="455">
        <v>3500</v>
      </c>
      <c r="E24" s="24">
        <f t="shared" si="0"/>
        <v>0</v>
      </c>
      <c r="F24" s="456">
        <v>875</v>
      </c>
      <c r="G24" s="456">
        <f>SUM(H24:J24)</f>
        <v>0</v>
      </c>
      <c r="H24" s="456"/>
      <c r="I24" s="456"/>
      <c r="J24" s="456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6"/>
      <c r="Z24" s="667" t="s">
        <v>457</v>
      </c>
      <c r="AA24" s="563"/>
      <c r="AB24" s="563"/>
      <c r="AC24" s="563"/>
    </row>
    <row r="25" spans="1:29" s="13" customFormat="1" ht="21" hidden="1" thickTop="1">
      <c r="A25" s="45"/>
      <c r="B25" s="453" t="s">
        <v>28</v>
      </c>
      <c r="C25" s="454" t="s">
        <v>25</v>
      </c>
      <c r="D25" s="455">
        <v>2300</v>
      </c>
      <c r="E25" s="24">
        <f t="shared" si="0"/>
        <v>0</v>
      </c>
      <c r="F25" s="456">
        <v>575</v>
      </c>
      <c r="G25" s="456">
        <f>SUM(H25:J25)</f>
        <v>0</v>
      </c>
      <c r="H25" s="456"/>
      <c r="I25" s="456"/>
      <c r="J25" s="456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6"/>
      <c r="Z25" s="666" t="s">
        <v>457</v>
      </c>
      <c r="AA25" s="563"/>
      <c r="AB25" s="563"/>
      <c r="AC25" s="563"/>
    </row>
    <row r="26" spans="1:29" ht="21" hidden="1" thickTop="1">
      <c r="A26" s="45"/>
      <c r="B26" s="457" t="s">
        <v>29</v>
      </c>
      <c r="C26" s="458" t="s">
        <v>25</v>
      </c>
      <c r="D26" s="459">
        <v>9500</v>
      </c>
      <c r="E26" s="24">
        <f t="shared" si="0"/>
        <v>0</v>
      </c>
      <c r="F26" s="460">
        <v>2375</v>
      </c>
      <c r="G26" s="456">
        <f>SUM(H26:J26)</f>
        <v>0</v>
      </c>
      <c r="H26" s="460"/>
      <c r="I26" s="460"/>
      <c r="J26" s="460"/>
      <c r="K26" s="461">
        <v>2375</v>
      </c>
      <c r="L26" s="332">
        <f t="shared" si="9"/>
        <v>0</v>
      </c>
      <c r="M26" s="461"/>
      <c r="N26" s="461"/>
      <c r="O26" s="461"/>
      <c r="P26" s="461">
        <v>2375</v>
      </c>
      <c r="Q26" s="332">
        <f t="shared" si="10"/>
        <v>0</v>
      </c>
      <c r="R26" s="461"/>
      <c r="S26" s="461"/>
      <c r="T26" s="461"/>
      <c r="U26" s="461">
        <v>2375</v>
      </c>
      <c r="V26" s="332">
        <f t="shared" si="11"/>
        <v>0</v>
      </c>
      <c r="W26" s="461"/>
      <c r="X26" s="461"/>
      <c r="Y26" s="460"/>
      <c r="Z26" s="668" t="s">
        <v>457</v>
      </c>
      <c r="AA26" s="567"/>
      <c r="AB26" s="567"/>
      <c r="AC26" s="567"/>
    </row>
    <row r="27" spans="1:29" ht="21" hidden="1" thickTop="1">
      <c r="A27" s="45"/>
      <c r="B27" s="462" t="s">
        <v>30</v>
      </c>
      <c r="C27" s="463" t="s">
        <v>25</v>
      </c>
      <c r="D27" s="455">
        <v>3500</v>
      </c>
      <c r="E27" s="24">
        <f t="shared" si="0"/>
        <v>0</v>
      </c>
      <c r="F27" s="456">
        <v>875</v>
      </c>
      <c r="G27" s="456">
        <f>SUM(H27:J27)</f>
        <v>0</v>
      </c>
      <c r="H27" s="456"/>
      <c r="I27" s="456"/>
      <c r="J27" s="456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6"/>
      <c r="Z27" s="668" t="s">
        <v>457</v>
      </c>
      <c r="AA27" s="567"/>
      <c r="AB27" s="567"/>
      <c r="AC27" s="567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69" t="s">
        <v>457</v>
      </c>
      <c r="AA28" s="568"/>
      <c r="AB28" s="568"/>
      <c r="AC28" s="568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6" t="s">
        <v>457</v>
      </c>
      <c r="AA29" s="563" t="s">
        <v>379</v>
      </c>
      <c r="AB29" s="563"/>
      <c r="AC29" s="563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6" t="s">
        <v>457</v>
      </c>
      <c r="AA30" s="563"/>
      <c r="AB30" s="563"/>
      <c r="AC30" s="563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6" t="s">
        <v>457</v>
      </c>
      <c r="AA31" s="563"/>
      <c r="AB31" s="563"/>
      <c r="AC31" s="563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6" t="s">
        <v>457</v>
      </c>
      <c r="AA32" s="563" t="s">
        <v>380</v>
      </c>
      <c r="AB32" s="563"/>
      <c r="AC32" s="563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6" t="s">
        <v>457</v>
      </c>
      <c r="AA33" s="563"/>
      <c r="AB33" s="563"/>
      <c r="AC33" s="563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6" t="s">
        <v>457</v>
      </c>
      <c r="AA34" s="563"/>
      <c r="AB34" s="563"/>
      <c r="AC34" s="563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6" t="s">
        <v>457</v>
      </c>
      <c r="AA35" s="563"/>
      <c r="AB35" s="563"/>
      <c r="AC35" s="563"/>
    </row>
    <row r="36" spans="1:29" ht="21" hidden="1" thickTop="1">
      <c r="A36" s="45"/>
      <c r="B36" s="457" t="s">
        <v>39</v>
      </c>
      <c r="C36" s="458" t="s">
        <v>25</v>
      </c>
      <c r="D36" s="464">
        <v>90</v>
      </c>
      <c r="E36" s="24">
        <f t="shared" si="0"/>
        <v>0</v>
      </c>
      <c r="F36" s="465">
        <v>20</v>
      </c>
      <c r="G36" s="59">
        <f t="shared" si="16"/>
        <v>0</v>
      </c>
      <c r="H36" s="465"/>
      <c r="I36" s="465"/>
      <c r="J36" s="465"/>
      <c r="K36" s="466">
        <v>25</v>
      </c>
      <c r="L36" s="60">
        <f t="shared" si="17"/>
        <v>0</v>
      </c>
      <c r="M36" s="466"/>
      <c r="N36" s="466"/>
      <c r="O36" s="466"/>
      <c r="P36" s="466">
        <v>25</v>
      </c>
      <c r="Q36" s="332">
        <f t="shared" si="10"/>
        <v>0</v>
      </c>
      <c r="R36" s="466"/>
      <c r="S36" s="466"/>
      <c r="T36" s="466"/>
      <c r="U36" s="466">
        <v>20</v>
      </c>
      <c r="V36" s="60">
        <f t="shared" si="18"/>
        <v>0</v>
      </c>
      <c r="W36" s="466"/>
      <c r="X36" s="466"/>
      <c r="Y36" s="465"/>
      <c r="Z36" s="668" t="s">
        <v>457</v>
      </c>
      <c r="AA36" s="567"/>
      <c r="AB36" s="567"/>
      <c r="AC36" s="567"/>
    </row>
    <row r="37" spans="1:29" ht="21" hidden="1" thickTop="1">
      <c r="A37" s="45"/>
      <c r="B37" s="457" t="s">
        <v>40</v>
      </c>
      <c r="C37" s="458" t="s">
        <v>25</v>
      </c>
      <c r="D37" s="467">
        <v>1</v>
      </c>
      <c r="E37" s="24">
        <f t="shared" si="0"/>
        <v>0</v>
      </c>
      <c r="F37" s="468">
        <v>1</v>
      </c>
      <c r="G37" s="59">
        <f t="shared" si="16"/>
        <v>0</v>
      </c>
      <c r="H37" s="468"/>
      <c r="I37" s="468"/>
      <c r="J37" s="468"/>
      <c r="K37" s="469">
        <v>0</v>
      </c>
      <c r="L37" s="60">
        <f t="shared" si="17"/>
        <v>0</v>
      </c>
      <c r="M37" s="469"/>
      <c r="N37" s="469"/>
      <c r="O37" s="469"/>
      <c r="P37" s="469">
        <v>0</v>
      </c>
      <c r="Q37" s="332">
        <f t="shared" si="10"/>
        <v>0</v>
      </c>
      <c r="R37" s="469"/>
      <c r="S37" s="469"/>
      <c r="T37" s="469"/>
      <c r="U37" s="469">
        <v>0</v>
      </c>
      <c r="V37" s="60">
        <f t="shared" si="18"/>
        <v>0</v>
      </c>
      <c r="W37" s="469"/>
      <c r="X37" s="469"/>
      <c r="Y37" s="468"/>
      <c r="Z37" s="668" t="s">
        <v>457</v>
      </c>
      <c r="AA37" s="567"/>
      <c r="AB37" s="567"/>
      <c r="AC37" s="567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6" t="s">
        <v>457</v>
      </c>
      <c r="AA38" s="563"/>
      <c r="AB38" s="563"/>
      <c r="AC38" s="563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6" t="s">
        <v>457</v>
      </c>
      <c r="AA39" s="563"/>
      <c r="AB39" s="563"/>
      <c r="AC39" s="563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6" t="s">
        <v>457</v>
      </c>
      <c r="AA40" s="566"/>
      <c r="AB40" s="566"/>
      <c r="AC40" s="566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0" t="s">
        <v>457</v>
      </c>
      <c r="AA41" s="569"/>
      <c r="AB41" s="569"/>
      <c r="AC41" s="569"/>
    </row>
    <row r="42" spans="1:29" s="69" customFormat="1" ht="39" hidden="1" customHeight="1">
      <c r="A42" s="68"/>
      <c r="B42" s="485" t="s">
        <v>44</v>
      </c>
      <c r="C42" s="486" t="s">
        <v>45</v>
      </c>
      <c r="D42" s="487">
        <f>SUM(D43+D46+D49+D50+D51+D55+D57+D58)</f>
        <v>213</v>
      </c>
      <c r="E42" s="24">
        <f t="shared" si="0"/>
        <v>0</v>
      </c>
      <c r="F42" s="487">
        <f t="shared" ref="F42:Y42" si="20">SUM(F43+F46+F49+F50+F51+F55+F57+F58)</f>
        <v>52</v>
      </c>
      <c r="G42" s="487">
        <f t="shared" si="20"/>
        <v>0</v>
      </c>
      <c r="H42" s="487">
        <f t="shared" si="20"/>
        <v>0</v>
      </c>
      <c r="I42" s="487">
        <f t="shared" si="20"/>
        <v>0</v>
      </c>
      <c r="J42" s="487">
        <f t="shared" si="20"/>
        <v>0</v>
      </c>
      <c r="K42" s="487">
        <f t="shared" si="20"/>
        <v>53</v>
      </c>
      <c r="L42" s="487">
        <f t="shared" si="20"/>
        <v>0</v>
      </c>
      <c r="M42" s="487">
        <f t="shared" si="20"/>
        <v>0</v>
      </c>
      <c r="N42" s="487">
        <f t="shared" si="20"/>
        <v>0</v>
      </c>
      <c r="O42" s="487">
        <f t="shared" si="20"/>
        <v>0</v>
      </c>
      <c r="P42" s="487">
        <f t="shared" si="20"/>
        <v>53</v>
      </c>
      <c r="Q42" s="487">
        <f t="shared" si="20"/>
        <v>0</v>
      </c>
      <c r="R42" s="487">
        <f t="shared" si="20"/>
        <v>0</v>
      </c>
      <c r="S42" s="487">
        <f t="shared" si="20"/>
        <v>0</v>
      </c>
      <c r="T42" s="487">
        <f t="shared" si="20"/>
        <v>0</v>
      </c>
      <c r="U42" s="487">
        <f t="shared" si="20"/>
        <v>55</v>
      </c>
      <c r="V42" s="487">
        <f t="shared" si="20"/>
        <v>0</v>
      </c>
      <c r="W42" s="487">
        <f t="shared" si="20"/>
        <v>0</v>
      </c>
      <c r="X42" s="487">
        <f t="shared" si="20"/>
        <v>0</v>
      </c>
      <c r="Y42" s="487">
        <f t="shared" si="20"/>
        <v>0</v>
      </c>
      <c r="Z42" s="671" t="s">
        <v>457</v>
      </c>
      <c r="AA42" s="597" t="s">
        <v>381</v>
      </c>
      <c r="AB42" s="570"/>
      <c r="AC42" s="570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6" t="s">
        <v>457</v>
      </c>
      <c r="AA43" s="563" t="s">
        <v>382</v>
      </c>
      <c r="AB43" s="563"/>
      <c r="AC43" s="563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6" t="s">
        <v>457</v>
      </c>
      <c r="AA44" s="563"/>
      <c r="AB44" s="563"/>
      <c r="AC44" s="563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6" t="s">
        <v>457</v>
      </c>
      <c r="AA45" s="566"/>
      <c r="AB45" s="566"/>
      <c r="AC45" s="566"/>
    </row>
    <row r="46" spans="1:29" s="13" customFormat="1" ht="41.25" hidden="1" thickTop="1">
      <c r="A46" s="38"/>
      <c r="B46" s="470" t="s">
        <v>51</v>
      </c>
      <c r="C46" s="471" t="s">
        <v>47</v>
      </c>
      <c r="D46" s="472">
        <v>4</v>
      </c>
      <c r="E46" s="24">
        <f t="shared" si="0"/>
        <v>0</v>
      </c>
      <c r="F46" s="472">
        <f t="shared" ref="F46:T46" si="23">SUM(F47:F48)</f>
        <v>1</v>
      </c>
      <c r="G46" s="472">
        <f t="shared" si="23"/>
        <v>0</v>
      </c>
      <c r="H46" s="472">
        <f t="shared" si="23"/>
        <v>0</v>
      </c>
      <c r="I46" s="472">
        <f t="shared" si="23"/>
        <v>0</v>
      </c>
      <c r="J46" s="472">
        <f t="shared" si="23"/>
        <v>0</v>
      </c>
      <c r="K46" s="472">
        <f t="shared" si="23"/>
        <v>1</v>
      </c>
      <c r="L46" s="472">
        <f t="shared" si="23"/>
        <v>0</v>
      </c>
      <c r="M46" s="472">
        <f t="shared" si="23"/>
        <v>0</v>
      </c>
      <c r="N46" s="472">
        <f t="shared" si="23"/>
        <v>0</v>
      </c>
      <c r="O46" s="472">
        <f t="shared" si="23"/>
        <v>0</v>
      </c>
      <c r="P46" s="472">
        <f t="shared" si="23"/>
        <v>1</v>
      </c>
      <c r="Q46" s="472">
        <f t="shared" si="23"/>
        <v>0</v>
      </c>
      <c r="R46" s="472">
        <f t="shared" si="23"/>
        <v>0</v>
      </c>
      <c r="S46" s="472">
        <f t="shared" si="23"/>
        <v>0</v>
      </c>
      <c r="T46" s="472">
        <f t="shared" si="23"/>
        <v>0</v>
      </c>
      <c r="U46" s="477">
        <f t="shared" ref="U46:Y46" si="24">SUM(U47:U48)</f>
        <v>1</v>
      </c>
      <c r="V46" s="477">
        <f t="shared" si="24"/>
        <v>0</v>
      </c>
      <c r="W46" s="477">
        <f t="shared" si="24"/>
        <v>0</v>
      </c>
      <c r="X46" s="477">
        <f t="shared" si="24"/>
        <v>0</v>
      </c>
      <c r="Y46" s="472">
        <f t="shared" si="24"/>
        <v>0</v>
      </c>
      <c r="Z46" s="666" t="s">
        <v>457</v>
      </c>
      <c r="AA46" s="566" t="s">
        <v>355</v>
      </c>
      <c r="AB46" s="563"/>
      <c r="AC46" s="563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6" t="s">
        <v>457</v>
      </c>
      <c r="AA47" s="566"/>
      <c r="AB47" s="563"/>
      <c r="AC47" s="563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6" t="s">
        <v>457</v>
      </c>
      <c r="AA48" s="566"/>
      <c r="AB48" s="566"/>
      <c r="AC48" s="566"/>
    </row>
    <row r="49" spans="1:29" s="44" customFormat="1" ht="50.25" hidden="1" customHeight="1">
      <c r="A49" s="452"/>
      <c r="B49" s="453" t="s">
        <v>367</v>
      </c>
      <c r="C49" s="454" t="s">
        <v>49</v>
      </c>
      <c r="D49" s="475">
        <v>4</v>
      </c>
      <c r="E49" s="24">
        <f t="shared" si="0"/>
        <v>0</v>
      </c>
      <c r="F49" s="476">
        <v>1</v>
      </c>
      <c r="G49" s="476">
        <f>SUM(H49:J49)</f>
        <v>0</v>
      </c>
      <c r="H49" s="476"/>
      <c r="I49" s="476"/>
      <c r="J49" s="476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6"/>
      <c r="Z49" s="667" t="s">
        <v>457</v>
      </c>
      <c r="AA49" s="566"/>
      <c r="AB49" s="566"/>
      <c r="AC49" s="566"/>
    </row>
    <row r="50" spans="1:29" s="44" customFormat="1" ht="43.5" hidden="1" customHeight="1">
      <c r="A50" s="38"/>
      <c r="B50" s="470" t="s">
        <v>54</v>
      </c>
      <c r="C50" s="471" t="s">
        <v>49</v>
      </c>
      <c r="D50" s="472">
        <v>1</v>
      </c>
      <c r="E50" s="24">
        <f t="shared" si="0"/>
        <v>0</v>
      </c>
      <c r="F50" s="473">
        <v>0</v>
      </c>
      <c r="G50" s="473">
        <f>SUM(H50:J50)</f>
        <v>0</v>
      </c>
      <c r="H50" s="473"/>
      <c r="I50" s="473"/>
      <c r="J50" s="473"/>
      <c r="K50" s="474">
        <v>0</v>
      </c>
      <c r="L50" s="72">
        <f>SUM(M50:O50)</f>
        <v>0</v>
      </c>
      <c r="M50" s="474"/>
      <c r="N50" s="474"/>
      <c r="O50" s="474"/>
      <c r="P50" s="474">
        <v>0</v>
      </c>
      <c r="Q50" s="72">
        <f>SUM(R50:T50)</f>
        <v>0</v>
      </c>
      <c r="R50" s="474"/>
      <c r="S50" s="474"/>
      <c r="T50" s="474"/>
      <c r="U50" s="474">
        <v>1</v>
      </c>
      <c r="V50" s="72">
        <f>SUM(W50:Y50)</f>
        <v>0</v>
      </c>
      <c r="W50" s="474"/>
      <c r="X50" s="474"/>
      <c r="Y50" s="473"/>
      <c r="Z50" s="666" t="s">
        <v>457</v>
      </c>
      <c r="AA50" s="566"/>
      <c r="AB50" s="566"/>
      <c r="AC50" s="566"/>
    </row>
    <row r="51" spans="1:29" s="13" customFormat="1" ht="26.25" hidden="1" customHeight="1">
      <c r="A51" s="38"/>
      <c r="B51" s="470" t="s">
        <v>55</v>
      </c>
      <c r="C51" s="471" t="s">
        <v>49</v>
      </c>
      <c r="D51" s="472">
        <v>4</v>
      </c>
      <c r="E51" s="24">
        <f t="shared" si="0"/>
        <v>0</v>
      </c>
      <c r="F51" s="472">
        <f t="shared" ref="F51:T51" si="27">SUM(F52:F53)</f>
        <v>1</v>
      </c>
      <c r="G51" s="472">
        <f t="shared" si="27"/>
        <v>0</v>
      </c>
      <c r="H51" s="472">
        <f t="shared" si="27"/>
        <v>0</v>
      </c>
      <c r="I51" s="472">
        <f t="shared" si="27"/>
        <v>0</v>
      </c>
      <c r="J51" s="472">
        <f t="shared" si="27"/>
        <v>0</v>
      </c>
      <c r="K51" s="472">
        <f t="shared" si="27"/>
        <v>1</v>
      </c>
      <c r="L51" s="472">
        <f t="shared" si="27"/>
        <v>0</v>
      </c>
      <c r="M51" s="472">
        <f t="shared" si="27"/>
        <v>0</v>
      </c>
      <c r="N51" s="472">
        <f t="shared" si="27"/>
        <v>0</v>
      </c>
      <c r="O51" s="472">
        <f t="shared" si="27"/>
        <v>0</v>
      </c>
      <c r="P51" s="472">
        <f t="shared" si="27"/>
        <v>1</v>
      </c>
      <c r="Q51" s="472">
        <f t="shared" si="27"/>
        <v>0</v>
      </c>
      <c r="R51" s="472">
        <f t="shared" si="27"/>
        <v>0</v>
      </c>
      <c r="S51" s="472">
        <f t="shared" si="27"/>
        <v>0</v>
      </c>
      <c r="T51" s="472">
        <f t="shared" si="27"/>
        <v>0</v>
      </c>
      <c r="U51" s="477">
        <f t="shared" ref="U51:Y51" si="28">SUM(U52:U53)</f>
        <v>1</v>
      </c>
      <c r="V51" s="477">
        <f t="shared" si="28"/>
        <v>0</v>
      </c>
      <c r="W51" s="477">
        <f t="shared" si="28"/>
        <v>0</v>
      </c>
      <c r="X51" s="477">
        <f t="shared" si="28"/>
        <v>0</v>
      </c>
      <c r="Y51" s="472">
        <f t="shared" si="28"/>
        <v>0</v>
      </c>
      <c r="Z51" s="666" t="s">
        <v>457</v>
      </c>
      <c r="AA51" s="563" t="s">
        <v>383</v>
      </c>
      <c r="AB51" s="563"/>
      <c r="AC51" s="563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6" t="s">
        <v>457</v>
      </c>
      <c r="AA52" s="566"/>
      <c r="AB52" s="566"/>
      <c r="AC52" s="566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6" t="s">
        <v>457</v>
      </c>
      <c r="AA53" s="566"/>
      <c r="AB53" s="566"/>
      <c r="AC53" s="566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6"/>
      <c r="AA54" s="566"/>
      <c r="AB54" s="566"/>
      <c r="AC54" s="566"/>
    </row>
    <row r="55" spans="1:29" s="13" customFormat="1" ht="21" hidden="1" thickTop="1">
      <c r="A55" s="38"/>
      <c r="B55" s="470" t="s">
        <v>56</v>
      </c>
      <c r="C55" s="471" t="s">
        <v>372</v>
      </c>
      <c r="D55" s="472">
        <f>SUM(D56)</f>
        <v>1</v>
      </c>
      <c r="E55" s="24">
        <f t="shared" si="0"/>
        <v>0</v>
      </c>
      <c r="F55" s="472">
        <f t="shared" ref="F55:Y55" si="30">SUM(F56)</f>
        <v>0</v>
      </c>
      <c r="G55" s="472">
        <f t="shared" si="30"/>
        <v>0</v>
      </c>
      <c r="H55" s="472">
        <f t="shared" si="30"/>
        <v>0</v>
      </c>
      <c r="I55" s="472">
        <f t="shared" si="30"/>
        <v>0</v>
      </c>
      <c r="J55" s="472">
        <f t="shared" si="30"/>
        <v>0</v>
      </c>
      <c r="K55" s="472">
        <f t="shared" si="30"/>
        <v>0</v>
      </c>
      <c r="L55" s="472">
        <f t="shared" si="30"/>
        <v>0</v>
      </c>
      <c r="M55" s="472">
        <f t="shared" si="30"/>
        <v>0</v>
      </c>
      <c r="N55" s="472">
        <f t="shared" si="30"/>
        <v>0</v>
      </c>
      <c r="O55" s="472">
        <f t="shared" si="30"/>
        <v>0</v>
      </c>
      <c r="P55" s="472">
        <f t="shared" si="30"/>
        <v>0</v>
      </c>
      <c r="Q55" s="472">
        <f t="shared" si="30"/>
        <v>0</v>
      </c>
      <c r="R55" s="472">
        <f t="shared" si="30"/>
        <v>0</v>
      </c>
      <c r="S55" s="472">
        <f t="shared" si="30"/>
        <v>0</v>
      </c>
      <c r="T55" s="472">
        <f t="shared" si="30"/>
        <v>0</v>
      </c>
      <c r="U55" s="477">
        <f t="shared" si="30"/>
        <v>1</v>
      </c>
      <c r="V55" s="477">
        <f t="shared" si="30"/>
        <v>0</v>
      </c>
      <c r="W55" s="477">
        <f t="shared" si="30"/>
        <v>0</v>
      </c>
      <c r="X55" s="477">
        <f t="shared" si="30"/>
        <v>0</v>
      </c>
      <c r="Y55" s="472">
        <f t="shared" si="30"/>
        <v>0</v>
      </c>
      <c r="Z55" s="672" t="s">
        <v>457</v>
      </c>
      <c r="AA55" s="563" t="s">
        <v>384</v>
      </c>
      <c r="AB55" s="563"/>
      <c r="AC55" s="563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6" t="s">
        <v>457</v>
      </c>
      <c r="AA56" s="566"/>
      <c r="AB56" s="566"/>
      <c r="AC56" s="566"/>
    </row>
    <row r="57" spans="1:29" s="44" customFormat="1" ht="41.25" hidden="1" thickTop="1">
      <c r="A57" s="38"/>
      <c r="B57" s="470" t="s">
        <v>57</v>
      </c>
      <c r="C57" s="471" t="s">
        <v>25</v>
      </c>
      <c r="D57" s="472">
        <v>2</v>
      </c>
      <c r="E57" s="24">
        <f t="shared" si="0"/>
        <v>0</v>
      </c>
      <c r="F57" s="473">
        <v>0</v>
      </c>
      <c r="G57" s="473">
        <f>SUM(H57:J57)</f>
        <v>0</v>
      </c>
      <c r="H57" s="473"/>
      <c r="I57" s="473"/>
      <c r="J57" s="473"/>
      <c r="K57" s="474">
        <v>1</v>
      </c>
      <c r="L57" s="72">
        <f>SUM(M57:O57)</f>
        <v>0</v>
      </c>
      <c r="M57" s="474"/>
      <c r="N57" s="474"/>
      <c r="O57" s="474"/>
      <c r="P57" s="474">
        <v>0</v>
      </c>
      <c r="Q57" s="72">
        <f>SUM(R57:T57)</f>
        <v>0</v>
      </c>
      <c r="R57" s="474"/>
      <c r="S57" s="474"/>
      <c r="T57" s="474"/>
      <c r="U57" s="474">
        <v>1</v>
      </c>
      <c r="V57" s="72">
        <f>SUM(W57:Y57)</f>
        <v>0</v>
      </c>
      <c r="W57" s="474"/>
      <c r="X57" s="474"/>
      <c r="Y57" s="473"/>
      <c r="Z57" s="666" t="s">
        <v>457</v>
      </c>
      <c r="AA57" s="566"/>
      <c r="AB57" s="566"/>
      <c r="AC57" s="566"/>
    </row>
    <row r="58" spans="1:29" s="13" customFormat="1" ht="21" hidden="1" thickTop="1">
      <c r="A58" s="38"/>
      <c r="B58" s="470" t="s">
        <v>58</v>
      </c>
      <c r="C58" s="471" t="s">
        <v>25</v>
      </c>
      <c r="D58" s="472">
        <v>184</v>
      </c>
      <c r="E58" s="24">
        <f t="shared" si="0"/>
        <v>0</v>
      </c>
      <c r="F58" s="472">
        <f t="shared" ref="F58:T58" si="31">SUM(F59:F61)</f>
        <v>46</v>
      </c>
      <c r="G58" s="472">
        <f t="shared" si="31"/>
        <v>0</v>
      </c>
      <c r="H58" s="472">
        <f t="shared" si="31"/>
        <v>0</v>
      </c>
      <c r="I58" s="472">
        <f t="shared" si="31"/>
        <v>0</v>
      </c>
      <c r="J58" s="472">
        <f t="shared" si="31"/>
        <v>0</v>
      </c>
      <c r="K58" s="472">
        <f t="shared" si="31"/>
        <v>46</v>
      </c>
      <c r="L58" s="472">
        <f t="shared" si="31"/>
        <v>0</v>
      </c>
      <c r="M58" s="472">
        <f t="shared" si="31"/>
        <v>0</v>
      </c>
      <c r="N58" s="472">
        <f t="shared" si="31"/>
        <v>0</v>
      </c>
      <c r="O58" s="472">
        <f t="shared" si="31"/>
        <v>0</v>
      </c>
      <c r="P58" s="472">
        <f t="shared" si="31"/>
        <v>46</v>
      </c>
      <c r="Q58" s="472">
        <f t="shared" si="31"/>
        <v>0</v>
      </c>
      <c r="R58" s="472">
        <f t="shared" si="31"/>
        <v>0</v>
      </c>
      <c r="S58" s="472">
        <f t="shared" si="31"/>
        <v>0</v>
      </c>
      <c r="T58" s="472">
        <f t="shared" si="31"/>
        <v>0</v>
      </c>
      <c r="U58" s="477">
        <f t="shared" ref="U58:Y58" si="32">SUM(U59:U61)</f>
        <v>46</v>
      </c>
      <c r="V58" s="477">
        <f t="shared" si="32"/>
        <v>0</v>
      </c>
      <c r="W58" s="477">
        <f t="shared" si="32"/>
        <v>0</v>
      </c>
      <c r="X58" s="477">
        <f t="shared" si="32"/>
        <v>0</v>
      </c>
      <c r="Y58" s="472">
        <f t="shared" si="32"/>
        <v>0</v>
      </c>
      <c r="Z58" s="672" t="s">
        <v>457</v>
      </c>
      <c r="AA58" s="563" t="s">
        <v>385</v>
      </c>
      <c r="AB58" s="563"/>
      <c r="AC58" s="563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6" t="s">
        <v>457</v>
      </c>
      <c r="AA59" s="563"/>
      <c r="AB59" s="563"/>
      <c r="AC59" s="563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6" t="s">
        <v>457</v>
      </c>
      <c r="AA60" s="563"/>
      <c r="AB60" s="563"/>
      <c r="AC60" s="563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1"/>
      <c r="Z61" s="666" t="s">
        <v>457</v>
      </c>
      <c r="AA61" s="563"/>
      <c r="AB61" s="563"/>
      <c r="AC61" s="563"/>
    </row>
    <row r="62" spans="1:29" s="80" customFormat="1" ht="13.5" hidden="1" customHeight="1">
      <c r="A62" s="81"/>
      <c r="B62" s="478"/>
      <c r="C62" s="479"/>
      <c r="D62" s="480"/>
      <c r="E62" s="24"/>
      <c r="F62" s="481"/>
      <c r="G62" s="481"/>
      <c r="H62" s="481"/>
      <c r="I62" s="481"/>
      <c r="J62" s="481"/>
      <c r="K62" s="482"/>
      <c r="L62" s="482"/>
      <c r="M62" s="482"/>
      <c r="N62" s="482"/>
      <c r="O62" s="482"/>
      <c r="P62" s="483"/>
      <c r="Q62" s="483"/>
      <c r="R62" s="483"/>
      <c r="S62" s="483"/>
      <c r="T62" s="483"/>
      <c r="U62" s="483"/>
      <c r="V62" s="483"/>
      <c r="W62" s="483"/>
      <c r="X62" s="483"/>
      <c r="Y62" s="480"/>
      <c r="Z62" s="673"/>
      <c r="AA62" s="571"/>
      <c r="AB62" s="571"/>
      <c r="AC62" s="571"/>
    </row>
    <row r="63" spans="1:29" ht="21" thickTop="1">
      <c r="A63" s="82" t="s">
        <v>62</v>
      </c>
      <c r="B63" s="83" t="s">
        <v>63</v>
      </c>
      <c r="C63" s="545"/>
      <c r="D63" s="84"/>
      <c r="E63" s="61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2"/>
      <c r="Z63" s="674"/>
      <c r="AA63" s="567"/>
      <c r="AB63" s="567"/>
      <c r="AC63" s="567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3"/>
      <c r="Z64" s="675"/>
      <c r="AA64" s="567"/>
      <c r="AB64" s="567"/>
      <c r="AC64" s="567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5.3949903660886322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5.3949903660886322</v>
      </c>
      <c r="M65" s="88">
        <f>SUM(M74*100/30621)</f>
        <v>0</v>
      </c>
      <c r="N65" s="88">
        <f t="shared" ref="N65:O65" si="38">SUM(N74*100/30621)</f>
        <v>0</v>
      </c>
      <c r="O65" s="88">
        <f t="shared" si="38"/>
        <v>5.3949903660886322</v>
      </c>
      <c r="P65" s="88">
        <v>0</v>
      </c>
      <c r="Q65" s="88">
        <f>SUM(R65:T65)</f>
        <v>0</v>
      </c>
      <c r="R65" s="88">
        <f>SUM(R74*100/30621)</f>
        <v>0</v>
      </c>
      <c r="S65" s="88">
        <f t="shared" ref="S65:T65" si="39">SUM(S74*100/30621)</f>
        <v>0</v>
      </c>
      <c r="T65" s="88">
        <f t="shared" si="39"/>
        <v>0</v>
      </c>
      <c r="U65" s="88">
        <v>90</v>
      </c>
      <c r="V65" s="88">
        <f>SUM(W65:Y65)</f>
        <v>0</v>
      </c>
      <c r="W65" s="88">
        <f>SUM(W74*100/30621)</f>
        <v>0</v>
      </c>
      <c r="X65" s="88">
        <f t="shared" ref="X65:Y65" si="40">SUM(X74*100/30621)</f>
        <v>0</v>
      </c>
      <c r="Y65" s="643">
        <f t="shared" si="40"/>
        <v>0</v>
      </c>
      <c r="Z65" s="676" t="s">
        <v>457</v>
      </c>
      <c r="AA65" s="567" t="s">
        <v>386</v>
      </c>
      <c r="AB65" s="567"/>
      <c r="AC65" s="567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3">
        <f t="shared" si="44"/>
        <v>0</v>
      </c>
      <c r="Z66" s="675" t="s">
        <v>457</v>
      </c>
      <c r="AA66" s="567" t="s">
        <v>387</v>
      </c>
      <c r="AB66" s="567"/>
      <c r="AC66" s="567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3"/>
      <c r="Z67" s="677"/>
      <c r="AA67" s="567"/>
      <c r="AB67" s="567"/>
      <c r="AC67" s="567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4"/>
      <c r="Z68" s="677" t="s">
        <v>356</v>
      </c>
      <c r="AA68" s="567" t="s">
        <v>375</v>
      </c>
      <c r="AB68" s="567"/>
      <c r="AC68" s="567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3"/>
      <c r="Z69" s="677"/>
      <c r="AA69" s="567"/>
      <c r="AB69" s="567"/>
      <c r="AC69" s="567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5"/>
      <c r="Z70" s="677" t="s">
        <v>457</v>
      </c>
      <c r="AA70" s="579" t="s">
        <v>353</v>
      </c>
      <c r="AB70" s="567"/>
      <c r="AC70" s="567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6"/>
      <c r="Z71" s="677" t="s">
        <v>457</v>
      </c>
      <c r="AA71" s="598" t="s">
        <v>353</v>
      </c>
      <c r="AB71" s="567"/>
      <c r="AC71" s="567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7"/>
      <c r="Z72" s="678"/>
      <c r="AA72" s="599"/>
      <c r="AB72" s="567"/>
      <c r="AC72" s="567"/>
    </row>
    <row r="73" spans="1:29">
      <c r="A73" s="106"/>
      <c r="B73" s="533" t="s">
        <v>72</v>
      </c>
      <c r="C73" s="534"/>
      <c r="D73" s="535"/>
      <c r="E73" s="619"/>
      <c r="F73" s="535"/>
      <c r="G73" s="535"/>
      <c r="H73" s="535"/>
      <c r="I73" s="535"/>
      <c r="J73" s="535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5"/>
      <c r="Z73" s="679"/>
      <c r="AA73" s="567"/>
      <c r="AB73" s="567"/>
      <c r="AC73" s="567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35502</v>
      </c>
      <c r="E74" s="24">
        <f t="shared" si="0"/>
        <v>1652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1652</v>
      </c>
      <c r="M74" s="109">
        <f t="shared" si="46"/>
        <v>0</v>
      </c>
      <c r="N74" s="109">
        <f t="shared" si="46"/>
        <v>0</v>
      </c>
      <c r="O74" s="109">
        <f t="shared" si="46"/>
        <v>1652</v>
      </c>
      <c r="P74" s="109">
        <f t="shared" si="46"/>
        <v>7243</v>
      </c>
      <c r="Q74" s="109">
        <f t="shared" si="46"/>
        <v>0</v>
      </c>
      <c r="R74" s="109">
        <f t="shared" si="46"/>
        <v>0</v>
      </c>
      <c r="S74" s="109">
        <f t="shared" si="46"/>
        <v>0</v>
      </c>
      <c r="T74" s="109">
        <f t="shared" si="46"/>
        <v>0</v>
      </c>
      <c r="U74" s="617">
        <f t="shared" si="46"/>
        <v>8524</v>
      </c>
      <c r="V74" s="109">
        <f t="shared" si="46"/>
        <v>0</v>
      </c>
      <c r="W74" s="109">
        <f t="shared" si="46"/>
        <v>0</v>
      </c>
      <c r="X74" s="109">
        <f t="shared" si="46"/>
        <v>0</v>
      </c>
      <c r="Y74" s="109">
        <f t="shared" si="46"/>
        <v>0</v>
      </c>
      <c r="Z74" s="680" t="s">
        <v>475</v>
      </c>
      <c r="AA74" s="579" t="s">
        <v>388</v>
      </c>
      <c r="AB74" s="567"/>
      <c r="AC74" s="567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29217</v>
      </c>
      <c r="E75" s="24">
        <f t="shared" si="0"/>
        <v>1627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1627</v>
      </c>
      <c r="M75" s="166">
        <f t="shared" si="47"/>
        <v>0</v>
      </c>
      <c r="N75" s="166">
        <f t="shared" si="47"/>
        <v>0</v>
      </c>
      <c r="O75" s="166">
        <f t="shared" si="47"/>
        <v>1627</v>
      </c>
      <c r="P75" s="166">
        <f t="shared" si="47"/>
        <v>6327</v>
      </c>
      <c r="Q75" s="166">
        <f t="shared" si="47"/>
        <v>0</v>
      </c>
      <c r="R75" s="166">
        <f t="shared" si="47"/>
        <v>0</v>
      </c>
      <c r="S75" s="166">
        <f t="shared" si="47"/>
        <v>0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0</v>
      </c>
      <c r="W75" s="167">
        <f t="shared" si="48"/>
        <v>0</v>
      </c>
      <c r="X75" s="167">
        <f t="shared" si="48"/>
        <v>0</v>
      </c>
      <c r="Y75" s="166">
        <f t="shared" si="48"/>
        <v>0</v>
      </c>
      <c r="Z75" s="620" t="s">
        <v>475</v>
      </c>
      <c r="AA75" s="579" t="s">
        <v>389</v>
      </c>
      <c r="AB75" s="567"/>
      <c r="AC75" s="567"/>
    </row>
    <row r="76" spans="1:29">
      <c r="A76" s="114"/>
      <c r="B76" s="115" t="s">
        <v>77</v>
      </c>
      <c r="C76" s="91" t="s">
        <v>76</v>
      </c>
      <c r="D76" s="121">
        <f>SUM(E76:U76)</f>
        <v>13617</v>
      </c>
      <c r="E76" s="24">
        <f t="shared" ref="E76:E139" si="49">SUM(G76+L76+Q76+V76)</f>
        <v>1627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1627</v>
      </c>
      <c r="M76" s="121">
        <f t="shared" si="50"/>
        <v>0</v>
      </c>
      <c r="N76" s="121">
        <f t="shared" si="50"/>
        <v>0</v>
      </c>
      <c r="O76" s="121">
        <f t="shared" si="50"/>
        <v>1627</v>
      </c>
      <c r="P76" s="121">
        <f t="shared" si="50"/>
        <v>2877</v>
      </c>
      <c r="Q76" s="121">
        <f t="shared" si="50"/>
        <v>0</v>
      </c>
      <c r="R76" s="121">
        <f t="shared" si="50"/>
        <v>0</v>
      </c>
      <c r="S76" s="121">
        <f t="shared" si="50"/>
        <v>0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0</v>
      </c>
      <c r="W76" s="122">
        <f t="shared" si="51"/>
        <v>0</v>
      </c>
      <c r="X76" s="122">
        <f t="shared" si="51"/>
        <v>0</v>
      </c>
      <c r="Y76" s="121">
        <f t="shared" si="51"/>
        <v>0</v>
      </c>
      <c r="Z76" s="681" t="s">
        <v>475</v>
      </c>
      <c r="AA76" s="579" t="s">
        <v>390</v>
      </c>
      <c r="AB76" s="567"/>
      <c r="AC76" s="567"/>
    </row>
    <row r="77" spans="1:29">
      <c r="A77" s="116"/>
      <c r="B77" s="117" t="s">
        <v>78</v>
      </c>
      <c r="C77" s="118" t="s">
        <v>76</v>
      </c>
      <c r="D77" s="409">
        <f>SUM(D78:D81)</f>
        <v>7788</v>
      </c>
      <c r="E77" s="24">
        <f t="shared" si="49"/>
        <v>1296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1296</v>
      </c>
      <c r="M77" s="409">
        <f t="shared" si="52"/>
        <v>0</v>
      </c>
      <c r="N77" s="409">
        <f t="shared" si="52"/>
        <v>0</v>
      </c>
      <c r="O77" s="409">
        <f t="shared" si="52"/>
        <v>1296</v>
      </c>
      <c r="P77" s="409">
        <f t="shared" si="52"/>
        <v>1420</v>
      </c>
      <c r="Q77" s="409">
        <f t="shared" si="52"/>
        <v>0</v>
      </c>
      <c r="R77" s="409">
        <f t="shared" si="52"/>
        <v>0</v>
      </c>
      <c r="S77" s="409">
        <f t="shared" si="52"/>
        <v>0</v>
      </c>
      <c r="T77" s="409">
        <f t="shared" si="52"/>
        <v>0</v>
      </c>
      <c r="U77" s="409">
        <f t="shared" si="52"/>
        <v>0</v>
      </c>
      <c r="V77" s="409">
        <f t="shared" si="52"/>
        <v>0</v>
      </c>
      <c r="W77" s="409">
        <f t="shared" si="52"/>
        <v>0</v>
      </c>
      <c r="X77" s="409">
        <f t="shared" si="52"/>
        <v>0</v>
      </c>
      <c r="Y77" s="409">
        <f t="shared" si="52"/>
        <v>0</v>
      </c>
      <c r="Z77" s="620" t="s">
        <v>475</v>
      </c>
      <c r="AA77" s="579" t="s">
        <v>391</v>
      </c>
      <c r="AB77" s="567"/>
      <c r="AC77" s="567"/>
    </row>
    <row r="78" spans="1:29">
      <c r="A78" s="114"/>
      <c r="B78" s="414" t="s">
        <v>79</v>
      </c>
      <c r="C78" s="415" t="s">
        <v>76</v>
      </c>
      <c r="D78" s="419">
        <f>SUM(E78:X78)</f>
        <v>2698</v>
      </c>
      <c r="E78" s="24">
        <f t="shared" si="49"/>
        <v>546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546</v>
      </c>
      <c r="M78" s="421"/>
      <c r="N78" s="421"/>
      <c r="O78" s="623">
        <v>546</v>
      </c>
      <c r="P78" s="442">
        <v>0</v>
      </c>
      <c r="Q78" s="442">
        <f>SUM(R78:T78)</f>
        <v>0</v>
      </c>
      <c r="R78" s="442"/>
      <c r="S78" s="442"/>
      <c r="T78" s="442"/>
      <c r="U78" s="442">
        <v>0</v>
      </c>
      <c r="V78" s="442">
        <f>SUM(W78:Y78)</f>
        <v>0</v>
      </c>
      <c r="W78" s="442"/>
      <c r="X78" s="442"/>
      <c r="Y78" s="441"/>
      <c r="Z78" s="682" t="s">
        <v>475</v>
      </c>
      <c r="AA78" s="579"/>
      <c r="AB78" s="567" t="s">
        <v>479</v>
      </c>
      <c r="AC78" s="567"/>
    </row>
    <row r="79" spans="1:29" s="120" customFormat="1">
      <c r="A79" s="119"/>
      <c r="B79" s="414" t="s">
        <v>80</v>
      </c>
      <c r="C79" s="415" t="s">
        <v>76</v>
      </c>
      <c r="D79" s="419">
        <f>SUM(E79:X79)</f>
        <v>3740</v>
      </c>
      <c r="E79" s="24">
        <f t="shared" si="49"/>
        <v>560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560</v>
      </c>
      <c r="M79" s="421"/>
      <c r="N79" s="421"/>
      <c r="O79" s="623">
        <v>560</v>
      </c>
      <c r="P79" s="421">
        <v>1030</v>
      </c>
      <c r="Q79" s="442">
        <f t="shared" ref="Q79:Q81" si="55">SUM(R79:T79)</f>
        <v>0</v>
      </c>
      <c r="R79" s="421"/>
      <c r="S79" s="421"/>
      <c r="T79" s="421"/>
      <c r="U79" s="421">
        <v>0</v>
      </c>
      <c r="V79" s="442">
        <f t="shared" ref="V79:V81" si="56">SUM(W79:Y79)</f>
        <v>0</v>
      </c>
      <c r="W79" s="421"/>
      <c r="X79" s="421"/>
      <c r="Y79" s="420"/>
      <c r="Z79" s="682" t="s">
        <v>475</v>
      </c>
      <c r="AA79" s="579"/>
      <c r="AB79" s="567" t="s">
        <v>480</v>
      </c>
      <c r="AC79" s="572"/>
    </row>
    <row r="80" spans="1:29">
      <c r="A80" s="114"/>
      <c r="B80" s="414" t="s">
        <v>81</v>
      </c>
      <c r="C80" s="415" t="s">
        <v>76</v>
      </c>
      <c r="D80" s="438">
        <f>SUM(E80:X80)</f>
        <v>20</v>
      </c>
      <c r="E80" s="24">
        <f t="shared" si="49"/>
        <v>0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0</v>
      </c>
      <c r="M80" s="440"/>
      <c r="N80" s="440"/>
      <c r="O80" s="624" t="s">
        <v>478</v>
      </c>
      <c r="P80" s="440">
        <v>10</v>
      </c>
      <c r="Q80" s="442">
        <f t="shared" si="55"/>
        <v>0</v>
      </c>
      <c r="R80" s="440"/>
      <c r="S80" s="440"/>
      <c r="T80" s="440"/>
      <c r="U80" s="440">
        <v>0</v>
      </c>
      <c r="V80" s="442">
        <f t="shared" si="56"/>
        <v>0</v>
      </c>
      <c r="W80" s="440"/>
      <c r="X80" s="440"/>
      <c r="Y80" s="439"/>
      <c r="Z80" s="682" t="s">
        <v>475</v>
      </c>
      <c r="AA80" s="579"/>
      <c r="AB80" s="567"/>
      <c r="AC80" s="567"/>
    </row>
    <row r="81" spans="1:29">
      <c r="A81" s="114"/>
      <c r="B81" s="414" t="s">
        <v>82</v>
      </c>
      <c r="C81" s="415" t="s">
        <v>76</v>
      </c>
      <c r="D81" s="380">
        <f>SUM(E81:X81)</f>
        <v>1330</v>
      </c>
      <c r="E81" s="24">
        <f t="shared" si="49"/>
        <v>190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190</v>
      </c>
      <c r="M81" s="382"/>
      <c r="N81" s="382"/>
      <c r="O81" s="625">
        <v>190</v>
      </c>
      <c r="P81" s="382">
        <v>380</v>
      </c>
      <c r="Q81" s="442">
        <f t="shared" si="55"/>
        <v>0</v>
      </c>
      <c r="R81" s="382"/>
      <c r="S81" s="382"/>
      <c r="T81" s="382"/>
      <c r="U81" s="382">
        <v>0</v>
      </c>
      <c r="V81" s="442">
        <f t="shared" si="56"/>
        <v>0</v>
      </c>
      <c r="W81" s="382"/>
      <c r="X81" s="382"/>
      <c r="Y81" s="381"/>
      <c r="Z81" s="682" t="s">
        <v>475</v>
      </c>
      <c r="AA81" s="579"/>
      <c r="AB81" s="567"/>
      <c r="AC81" s="567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331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331</v>
      </c>
      <c r="M82" s="410">
        <f t="shared" si="57"/>
        <v>0</v>
      </c>
      <c r="N82" s="410">
        <f t="shared" si="57"/>
        <v>0</v>
      </c>
      <c r="O82" s="410">
        <f t="shared" si="57"/>
        <v>331</v>
      </c>
      <c r="P82" s="410">
        <f t="shared" si="57"/>
        <v>1457</v>
      </c>
      <c r="Q82" s="410">
        <f t="shared" si="57"/>
        <v>0</v>
      </c>
      <c r="R82" s="410">
        <f t="shared" si="57"/>
        <v>0</v>
      </c>
      <c r="S82" s="410">
        <f t="shared" si="57"/>
        <v>0</v>
      </c>
      <c r="T82" s="410">
        <f t="shared" si="57"/>
        <v>0</v>
      </c>
      <c r="U82" s="427">
        <f t="shared" ref="U82:Y82" si="58">SUM(U83:U86)</f>
        <v>1365</v>
      </c>
      <c r="V82" s="427">
        <f t="shared" si="58"/>
        <v>0</v>
      </c>
      <c r="W82" s="427">
        <f t="shared" si="58"/>
        <v>0</v>
      </c>
      <c r="X82" s="427">
        <f t="shared" si="58"/>
        <v>0</v>
      </c>
      <c r="Y82" s="648">
        <f t="shared" si="58"/>
        <v>0</v>
      </c>
      <c r="Z82" s="681" t="s">
        <v>475</v>
      </c>
      <c r="AA82" s="579" t="s">
        <v>392</v>
      </c>
      <c r="AB82" s="567"/>
      <c r="AC82" s="567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236</v>
      </c>
      <c r="F83" s="446">
        <v>805</v>
      </c>
      <c r="G83" s="446">
        <f>SUM(H83:J83)</f>
        <v>0</v>
      </c>
      <c r="H83" s="420"/>
      <c r="I83" s="420"/>
      <c r="J83" s="420"/>
      <c r="K83" s="447">
        <v>0</v>
      </c>
      <c r="L83" s="447">
        <f>SUM(M83:O83)</f>
        <v>236</v>
      </c>
      <c r="M83" s="421"/>
      <c r="N83" s="421"/>
      <c r="O83" s="623">
        <v>236</v>
      </c>
      <c r="P83" s="447">
        <v>805</v>
      </c>
      <c r="Q83" s="447">
        <f>SUM(R83:T83)</f>
        <v>0</v>
      </c>
      <c r="R83" s="421"/>
      <c r="S83" s="421"/>
      <c r="T83" s="421"/>
      <c r="U83" s="421">
        <v>806</v>
      </c>
      <c r="V83" s="421">
        <f>SUM(W83:Y83)</f>
        <v>0</v>
      </c>
      <c r="W83" s="421"/>
      <c r="X83" s="421"/>
      <c r="Y83" s="420"/>
      <c r="Z83" s="349" t="s">
        <v>475</v>
      </c>
      <c r="AA83" s="579"/>
      <c r="AB83" s="567"/>
      <c r="AC83" s="567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0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47">
        <v>362</v>
      </c>
      <c r="L84" s="447">
        <f t="shared" ref="L84:L88" si="60">SUM(M84:O84)</f>
        <v>0</v>
      </c>
      <c r="M84" s="421"/>
      <c r="N84" s="421"/>
      <c r="O84" s="623">
        <v>0</v>
      </c>
      <c r="P84" s="447">
        <v>362</v>
      </c>
      <c r="Q84" s="447">
        <f t="shared" ref="Q84:Q87" si="61">SUM(R84:T84)</f>
        <v>0</v>
      </c>
      <c r="R84" s="421"/>
      <c r="S84" s="421"/>
      <c r="T84" s="421"/>
      <c r="U84" s="421">
        <v>364</v>
      </c>
      <c r="V84" s="421">
        <f t="shared" ref="V84:V88" si="62">SUM(W84:Y84)</f>
        <v>0</v>
      </c>
      <c r="W84" s="421"/>
      <c r="X84" s="421"/>
      <c r="Y84" s="420"/>
      <c r="Z84" s="349" t="s">
        <v>475</v>
      </c>
      <c r="AA84" s="579"/>
      <c r="AB84" s="567" t="s">
        <v>481</v>
      </c>
      <c r="AC84" s="567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0</v>
      </c>
      <c r="F85" s="449">
        <v>5</v>
      </c>
      <c r="G85" s="446">
        <f t="shared" si="59"/>
        <v>0</v>
      </c>
      <c r="H85" s="417"/>
      <c r="I85" s="417"/>
      <c r="J85" s="417"/>
      <c r="K85" s="450">
        <v>5</v>
      </c>
      <c r="L85" s="447">
        <f t="shared" si="60"/>
        <v>0</v>
      </c>
      <c r="M85" s="418"/>
      <c r="N85" s="418"/>
      <c r="O85" s="626" t="s">
        <v>478</v>
      </c>
      <c r="P85" s="450">
        <v>5</v>
      </c>
      <c r="Q85" s="447">
        <f t="shared" si="61"/>
        <v>0</v>
      </c>
      <c r="R85" s="418"/>
      <c r="S85" s="418"/>
      <c r="T85" s="418"/>
      <c r="U85" s="418">
        <v>5</v>
      </c>
      <c r="V85" s="421">
        <f t="shared" si="62"/>
        <v>0</v>
      </c>
      <c r="W85" s="418"/>
      <c r="X85" s="418"/>
      <c r="Y85" s="417"/>
      <c r="Z85" s="349" t="s">
        <v>475</v>
      </c>
      <c r="AA85" s="579"/>
      <c r="AB85" s="567"/>
      <c r="AC85" s="567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95</v>
      </c>
      <c r="F86" s="446">
        <v>285</v>
      </c>
      <c r="G86" s="446">
        <f t="shared" si="59"/>
        <v>0</v>
      </c>
      <c r="H86" s="420"/>
      <c r="I86" s="420"/>
      <c r="J86" s="420"/>
      <c r="K86" s="447">
        <v>190</v>
      </c>
      <c r="L86" s="447">
        <f t="shared" si="60"/>
        <v>95</v>
      </c>
      <c r="M86" s="421"/>
      <c r="N86" s="421"/>
      <c r="O86" s="623">
        <v>95</v>
      </c>
      <c r="P86" s="447">
        <v>285</v>
      </c>
      <c r="Q86" s="447">
        <f t="shared" si="61"/>
        <v>0</v>
      </c>
      <c r="R86" s="421"/>
      <c r="S86" s="421"/>
      <c r="T86" s="421"/>
      <c r="U86" s="421">
        <v>190</v>
      </c>
      <c r="V86" s="421">
        <f t="shared" si="62"/>
        <v>0</v>
      </c>
      <c r="W86" s="421"/>
      <c r="X86" s="421"/>
      <c r="Y86" s="420"/>
      <c r="Z86" s="349" t="s">
        <v>475</v>
      </c>
      <c r="AA86" s="579"/>
      <c r="AB86" s="567"/>
      <c r="AC86" s="567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20"/>
      <c r="I87" s="420"/>
      <c r="J87" s="420"/>
      <c r="K87" s="447">
        <v>3450</v>
      </c>
      <c r="L87" s="447">
        <f t="shared" si="60"/>
        <v>0</v>
      </c>
      <c r="M87" s="421"/>
      <c r="N87" s="421"/>
      <c r="O87" s="447"/>
      <c r="P87" s="447">
        <v>3450</v>
      </c>
      <c r="Q87" s="447">
        <f t="shared" si="61"/>
        <v>0</v>
      </c>
      <c r="R87" s="421"/>
      <c r="S87" s="421"/>
      <c r="T87" s="421"/>
      <c r="U87" s="421">
        <v>3450</v>
      </c>
      <c r="V87" s="421">
        <f t="shared" si="62"/>
        <v>0</v>
      </c>
      <c r="W87" s="421"/>
      <c r="X87" s="421"/>
      <c r="Y87" s="420"/>
      <c r="Z87" s="349" t="s">
        <v>85</v>
      </c>
      <c r="AA87" s="573"/>
      <c r="AB87" s="567"/>
      <c r="AC87" s="567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47">
        <f t="shared" si="60"/>
        <v>0</v>
      </c>
      <c r="M88" s="128"/>
      <c r="N88" s="128"/>
      <c r="O88" s="128"/>
      <c r="P88" s="128">
        <v>350</v>
      </c>
      <c r="Q88" s="447">
        <f>SUM(R88:T88)</f>
        <v>0</v>
      </c>
      <c r="R88" s="128"/>
      <c r="S88" s="128"/>
      <c r="T88" s="128"/>
      <c r="U88" s="128">
        <v>250</v>
      </c>
      <c r="V88" s="421">
        <f t="shared" si="62"/>
        <v>0</v>
      </c>
      <c r="W88" s="128"/>
      <c r="X88" s="128"/>
      <c r="Y88" s="127"/>
      <c r="Z88" s="683" t="s">
        <v>87</v>
      </c>
      <c r="AA88" s="572"/>
      <c r="AB88" s="572"/>
      <c r="AC88" s="572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8">
        <f t="shared" ref="U89:Y89" si="64">SUM(U90+U97)</f>
        <v>3420</v>
      </c>
      <c r="V89" s="498">
        <f t="shared" si="64"/>
        <v>0</v>
      </c>
      <c r="W89" s="498">
        <f t="shared" si="64"/>
        <v>0</v>
      </c>
      <c r="X89" s="498">
        <f t="shared" si="64"/>
        <v>0</v>
      </c>
      <c r="Y89" s="649">
        <f t="shared" si="64"/>
        <v>0</v>
      </c>
      <c r="Z89" s="684" t="s">
        <v>458</v>
      </c>
      <c r="AA89" s="567" t="s">
        <v>393</v>
      </c>
      <c r="AB89" s="567"/>
      <c r="AC89" s="567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7">
        <f t="shared" ref="U90:Y90" si="66">SUM(U91+U94)</f>
        <v>2280</v>
      </c>
      <c r="V90" s="497">
        <f t="shared" si="66"/>
        <v>0</v>
      </c>
      <c r="W90" s="497">
        <f t="shared" si="66"/>
        <v>0</v>
      </c>
      <c r="X90" s="497">
        <f t="shared" si="66"/>
        <v>0</v>
      </c>
      <c r="Y90" s="650">
        <f t="shared" si="66"/>
        <v>0</v>
      </c>
      <c r="Z90" s="684" t="s">
        <v>458</v>
      </c>
      <c r="AA90" s="567" t="s">
        <v>394</v>
      </c>
      <c r="AB90" s="567"/>
      <c r="AC90" s="567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1">
        <f t="shared" si="68"/>
        <v>0</v>
      </c>
      <c r="Z91" s="681" t="s">
        <v>458</v>
      </c>
      <c r="AA91" s="567" t="s">
        <v>395</v>
      </c>
      <c r="AB91" s="567"/>
      <c r="AC91" s="567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2" t="s">
        <v>92</v>
      </c>
      <c r="AA92" s="572"/>
      <c r="AB92" s="572"/>
      <c r="AC92" s="572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2" t="s">
        <v>92</v>
      </c>
      <c r="AA93" s="572"/>
      <c r="AB93" s="572"/>
      <c r="AC93" s="572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1">
        <f t="shared" si="70"/>
        <v>0</v>
      </c>
      <c r="Z94" s="681" t="s">
        <v>458</v>
      </c>
      <c r="AA94" s="567" t="s">
        <v>396</v>
      </c>
      <c r="AB94" s="567"/>
      <c r="AC94" s="567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2" t="s">
        <v>92</v>
      </c>
      <c r="AA95" s="567"/>
      <c r="AB95" s="567"/>
      <c r="AC95" s="567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2" t="s">
        <v>92</v>
      </c>
      <c r="AA96" s="567"/>
      <c r="AB96" s="567"/>
      <c r="AC96" s="567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20"/>
      <c r="I97" s="420"/>
      <c r="J97" s="420"/>
      <c r="K97" s="447">
        <v>0</v>
      </c>
      <c r="L97" s="418">
        <f t="shared" si="72"/>
        <v>0</v>
      </c>
      <c r="M97" s="421"/>
      <c r="N97" s="421"/>
      <c r="O97" s="447"/>
      <c r="P97" s="447">
        <v>0</v>
      </c>
      <c r="Q97" s="418">
        <f>SUM(R97:T97)</f>
        <v>0</v>
      </c>
      <c r="R97" s="421"/>
      <c r="S97" s="421"/>
      <c r="T97" s="421"/>
      <c r="U97" s="421">
        <v>1140</v>
      </c>
      <c r="V97" s="418">
        <f t="shared" si="73"/>
        <v>0</v>
      </c>
      <c r="W97" s="421"/>
      <c r="X97" s="421"/>
      <c r="Y97" s="420"/>
      <c r="Z97" s="349" t="s">
        <v>85</v>
      </c>
      <c r="AA97" s="573"/>
      <c r="AB97" s="567"/>
      <c r="AC97" s="567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25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25</v>
      </c>
      <c r="M98" s="378">
        <f t="shared" si="74"/>
        <v>0</v>
      </c>
      <c r="N98" s="378">
        <f t="shared" si="74"/>
        <v>0</v>
      </c>
      <c r="O98" s="378">
        <f t="shared" si="74"/>
        <v>25</v>
      </c>
      <c r="P98" s="378">
        <f t="shared" si="74"/>
        <v>126</v>
      </c>
      <c r="Q98" s="378">
        <f t="shared" si="74"/>
        <v>0</v>
      </c>
      <c r="R98" s="378">
        <f t="shared" si="74"/>
        <v>0</v>
      </c>
      <c r="S98" s="378">
        <f t="shared" si="74"/>
        <v>0</v>
      </c>
      <c r="T98" s="378">
        <f t="shared" si="74"/>
        <v>0</v>
      </c>
      <c r="U98" s="499">
        <f t="shared" si="74"/>
        <v>24</v>
      </c>
      <c r="V98" s="499">
        <f t="shared" si="74"/>
        <v>0</v>
      </c>
      <c r="W98" s="499">
        <f t="shared" si="74"/>
        <v>0</v>
      </c>
      <c r="X98" s="499">
        <f t="shared" si="74"/>
        <v>0</v>
      </c>
      <c r="Y98" s="652">
        <f t="shared" si="74"/>
        <v>0</v>
      </c>
      <c r="Z98" s="620" t="s">
        <v>475</v>
      </c>
      <c r="AA98" s="579" t="s">
        <v>397</v>
      </c>
      <c r="AB98" s="567"/>
      <c r="AC98" s="567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25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25</v>
      </c>
      <c r="M99" s="132">
        <f t="shared" si="75"/>
        <v>0</v>
      </c>
      <c r="N99" s="132">
        <f t="shared" si="75"/>
        <v>0</v>
      </c>
      <c r="O99" s="132">
        <f t="shared" si="75"/>
        <v>25</v>
      </c>
      <c r="P99" s="132">
        <f t="shared" si="75"/>
        <v>126</v>
      </c>
      <c r="Q99" s="132">
        <f t="shared" si="75"/>
        <v>0</v>
      </c>
      <c r="R99" s="132">
        <f t="shared" si="75"/>
        <v>0</v>
      </c>
      <c r="S99" s="132">
        <f t="shared" si="75"/>
        <v>0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81" t="s">
        <v>475</v>
      </c>
      <c r="AA99" s="579" t="s">
        <v>398</v>
      </c>
      <c r="AB99" s="567"/>
      <c r="AC99" s="567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25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25</v>
      </c>
      <c r="M100" s="404">
        <f t="shared" si="77"/>
        <v>0</v>
      </c>
      <c r="N100" s="404">
        <f t="shared" si="77"/>
        <v>0</v>
      </c>
      <c r="O100" s="404">
        <f t="shared" si="77"/>
        <v>25</v>
      </c>
      <c r="P100" s="404">
        <f t="shared" si="77"/>
        <v>100</v>
      </c>
      <c r="Q100" s="404">
        <f t="shared" si="77"/>
        <v>0</v>
      </c>
      <c r="R100" s="404">
        <f t="shared" si="77"/>
        <v>0</v>
      </c>
      <c r="S100" s="404">
        <f t="shared" si="77"/>
        <v>0</v>
      </c>
      <c r="T100" s="404">
        <f t="shared" si="77"/>
        <v>0</v>
      </c>
      <c r="U100" s="406">
        <f t="shared" ref="U100:Y100" si="78">SUM(U101:U102)</f>
        <v>0</v>
      </c>
      <c r="V100" s="406">
        <f t="shared" si="78"/>
        <v>0</v>
      </c>
      <c r="W100" s="406">
        <f t="shared" si="78"/>
        <v>0</v>
      </c>
      <c r="X100" s="406">
        <f t="shared" si="78"/>
        <v>0</v>
      </c>
      <c r="Y100" s="405">
        <f t="shared" si="78"/>
        <v>0</v>
      </c>
      <c r="Z100" s="685" t="s">
        <v>475</v>
      </c>
      <c r="AA100" s="579" t="s">
        <v>399</v>
      </c>
      <c r="AB100" s="567"/>
      <c r="AC100" s="567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0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134"/>
      <c r="O101" s="627" t="s">
        <v>478</v>
      </c>
      <c r="P101" s="134">
        <v>0</v>
      </c>
      <c r="Q101" s="134">
        <f>SUM(R101:T101)</f>
        <v>0</v>
      </c>
      <c r="R101" s="134"/>
      <c r="S101" s="134"/>
      <c r="T101" s="134"/>
      <c r="U101" s="134">
        <v>0</v>
      </c>
      <c r="V101" s="134">
        <f>SUM(W101:Y101)</f>
        <v>0</v>
      </c>
      <c r="W101" s="134"/>
      <c r="X101" s="134"/>
      <c r="Y101" s="133"/>
      <c r="Z101" s="681" t="s">
        <v>475</v>
      </c>
      <c r="AA101" s="579"/>
      <c r="AB101" s="567"/>
      <c r="AC101" s="567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25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25</v>
      </c>
      <c r="M102" s="134"/>
      <c r="N102" s="134"/>
      <c r="O102" s="627">
        <v>25</v>
      </c>
      <c r="P102" s="134">
        <v>100</v>
      </c>
      <c r="Q102" s="134">
        <f>SUM(R102:T102)</f>
        <v>0</v>
      </c>
      <c r="R102" s="134"/>
      <c r="S102" s="134"/>
      <c r="T102" s="134"/>
      <c r="U102" s="134">
        <v>0</v>
      </c>
      <c r="V102" s="134">
        <f>SUM(W102:Y102)</f>
        <v>0</v>
      </c>
      <c r="W102" s="134"/>
      <c r="X102" s="134"/>
      <c r="Y102" s="133"/>
      <c r="Z102" s="681" t="s">
        <v>475</v>
      </c>
      <c r="AA102" s="579"/>
      <c r="AB102" s="567"/>
      <c r="AC102" s="567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1" t="s">
        <v>475</v>
      </c>
      <c r="AA103" s="579" t="s">
        <v>400</v>
      </c>
      <c r="AB103" s="567"/>
      <c r="AC103" s="567"/>
    </row>
    <row r="104" spans="1:29">
      <c r="A104" s="451"/>
      <c r="B104" s="414" t="s">
        <v>79</v>
      </c>
      <c r="C104" s="415" t="s">
        <v>86</v>
      </c>
      <c r="D104" s="416">
        <v>50</v>
      </c>
      <c r="E104" s="24">
        <f t="shared" si="49"/>
        <v>0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0</v>
      </c>
      <c r="M104" s="418"/>
      <c r="N104" s="418"/>
      <c r="O104" s="626" t="s">
        <v>478</v>
      </c>
      <c r="P104" s="418">
        <v>13</v>
      </c>
      <c r="Q104" s="418">
        <f>SUM(R104:T104)</f>
        <v>0</v>
      </c>
      <c r="R104" s="418"/>
      <c r="S104" s="418"/>
      <c r="T104" s="418"/>
      <c r="U104" s="418">
        <v>12</v>
      </c>
      <c r="V104" s="418">
        <f>SUM(W104:Y104)</f>
        <v>0</v>
      </c>
      <c r="W104" s="418"/>
      <c r="X104" s="418"/>
      <c r="Y104" s="417"/>
      <c r="Z104" s="682" t="s">
        <v>475</v>
      </c>
      <c r="AA104" s="579"/>
      <c r="AB104" s="567"/>
      <c r="AC104" s="567"/>
    </row>
    <row r="105" spans="1:29">
      <c r="A105" s="451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418"/>
      <c r="N105" s="418"/>
      <c r="O105" s="626" t="s">
        <v>478</v>
      </c>
      <c r="P105" s="418">
        <v>13</v>
      </c>
      <c r="Q105" s="418">
        <f>SUM(R105:T105)</f>
        <v>0</v>
      </c>
      <c r="R105" s="418"/>
      <c r="S105" s="418"/>
      <c r="T105" s="418"/>
      <c r="U105" s="418">
        <v>12</v>
      </c>
      <c r="V105" s="418">
        <f>SUM(W105:Y105)</f>
        <v>0</v>
      </c>
      <c r="W105" s="418"/>
      <c r="X105" s="418"/>
      <c r="Y105" s="417"/>
      <c r="Z105" s="682" t="s">
        <v>475</v>
      </c>
      <c r="AA105" s="579"/>
      <c r="AB105" s="567"/>
      <c r="AC105" s="567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1" t="s">
        <v>101</v>
      </c>
      <c r="AA106" s="579" t="s">
        <v>401</v>
      </c>
      <c r="AB106" s="567"/>
      <c r="AC106" s="567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2" t="s">
        <v>101</v>
      </c>
      <c r="AA107" s="579"/>
      <c r="AB107" s="567"/>
      <c r="AC107" s="567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2" t="s">
        <v>101</v>
      </c>
      <c r="AA108" s="579"/>
      <c r="AB108" s="567"/>
      <c r="AC108" s="567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2" t="s">
        <v>101</v>
      </c>
      <c r="AA109" s="579"/>
      <c r="AB109" s="567"/>
      <c r="AC109" s="567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1"/>
      <c r="AA110" s="579"/>
      <c r="AB110" s="567"/>
      <c r="AC110" s="567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3">
        <f t="shared" si="86"/>
        <v>0</v>
      </c>
      <c r="Z111" s="681" t="s">
        <v>473</v>
      </c>
      <c r="AA111" s="579" t="s">
        <v>402</v>
      </c>
      <c r="AB111" s="567"/>
      <c r="AC111" s="567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600">
        <f t="shared" si="87"/>
        <v>923</v>
      </c>
      <c r="V112" s="600">
        <f t="shared" si="87"/>
        <v>0</v>
      </c>
      <c r="W112" s="600">
        <f t="shared" si="87"/>
        <v>0</v>
      </c>
      <c r="X112" s="600">
        <f t="shared" si="87"/>
        <v>0</v>
      </c>
      <c r="Y112" s="409">
        <f t="shared" si="87"/>
        <v>0</v>
      </c>
      <c r="Z112" s="685" t="s">
        <v>472</v>
      </c>
      <c r="AA112" s="579" t="s">
        <v>403</v>
      </c>
      <c r="AB112" s="567"/>
      <c r="AC112" s="567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2" t="s">
        <v>87</v>
      </c>
      <c r="AA113" s="579"/>
      <c r="AB113" s="567"/>
      <c r="AC113" s="567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2" t="s">
        <v>109</v>
      </c>
      <c r="AA114" s="579"/>
      <c r="AB114" s="567"/>
      <c r="AC114" s="567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2" t="s">
        <v>101</v>
      </c>
      <c r="AA115" s="579"/>
      <c r="AB115" s="567"/>
      <c r="AC115" s="567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8">
        <f t="shared" si="92"/>
        <v>0</v>
      </c>
      <c r="Z116" s="685" t="s">
        <v>471</v>
      </c>
      <c r="AA116" s="579" t="s">
        <v>404</v>
      </c>
      <c r="AB116" s="567"/>
      <c r="AC116" s="567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2" t="s">
        <v>87</v>
      </c>
      <c r="AA117" s="567"/>
      <c r="AB117" s="567"/>
      <c r="AC117" s="567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1" t="s">
        <v>101</v>
      </c>
      <c r="AA118" s="567" t="s">
        <v>405</v>
      </c>
      <c r="AB118" s="567"/>
      <c r="AC118" s="567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1" t="s">
        <v>101</v>
      </c>
      <c r="AA119" s="567"/>
      <c r="AB119" s="567"/>
      <c r="AC119" s="567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2" t="s">
        <v>101</v>
      </c>
      <c r="AA120" s="567"/>
      <c r="AB120" s="567"/>
      <c r="AC120" s="567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2" t="s">
        <v>101</v>
      </c>
      <c r="AA121" s="567"/>
      <c r="AB121" s="567"/>
      <c r="AC121" s="567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2" t="s">
        <v>101</v>
      </c>
      <c r="AA122" s="574"/>
      <c r="AB122" s="574"/>
      <c r="AC122" s="574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49">
        <v>0</v>
      </c>
      <c r="L123" s="153">
        <f t="shared" si="96"/>
        <v>0</v>
      </c>
      <c r="M123" s="382"/>
      <c r="N123" s="382"/>
      <c r="O123" s="349"/>
      <c r="P123" s="349">
        <v>15</v>
      </c>
      <c r="Q123" s="153">
        <f>SUM(R123:T123)</f>
        <v>0</v>
      </c>
      <c r="R123" s="382"/>
      <c r="S123" s="382"/>
      <c r="T123" s="382"/>
      <c r="U123" s="382">
        <v>15</v>
      </c>
      <c r="V123" s="153">
        <f>SUM(W123:Y123)</f>
        <v>0</v>
      </c>
      <c r="W123" s="382"/>
      <c r="X123" s="382"/>
      <c r="Y123" s="381"/>
      <c r="Z123" s="349" t="s">
        <v>101</v>
      </c>
      <c r="AA123" s="567"/>
      <c r="AB123" s="567"/>
      <c r="AC123" s="567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64">
        <v>0</v>
      </c>
      <c r="L124" s="153">
        <f>SUM(M124:O124)</f>
        <v>0</v>
      </c>
      <c r="M124" s="153"/>
      <c r="N124" s="153"/>
      <c r="O124" s="164"/>
      <c r="P124" s="164">
        <v>0</v>
      </c>
      <c r="Q124" s="153">
        <f t="shared" si="97"/>
        <v>0</v>
      </c>
      <c r="R124" s="153"/>
      <c r="S124" s="153"/>
      <c r="T124" s="153"/>
      <c r="U124" s="153">
        <v>0</v>
      </c>
      <c r="V124" s="153">
        <f t="shared" si="98"/>
        <v>0</v>
      </c>
      <c r="W124" s="153"/>
      <c r="X124" s="153"/>
      <c r="Y124" s="152"/>
      <c r="Z124" s="686" t="s">
        <v>101</v>
      </c>
      <c r="AA124" s="567"/>
      <c r="AB124" s="567"/>
      <c r="AC124" s="567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49">
        <v>10</v>
      </c>
      <c r="L125" s="153">
        <f t="shared" si="96"/>
        <v>0</v>
      </c>
      <c r="M125" s="382"/>
      <c r="N125" s="382"/>
      <c r="O125" s="349"/>
      <c r="P125" s="349">
        <v>15</v>
      </c>
      <c r="Q125" s="153">
        <f>SUM(R125:T125)</f>
        <v>0</v>
      </c>
      <c r="R125" s="382"/>
      <c r="S125" s="382"/>
      <c r="T125" s="382"/>
      <c r="U125" s="382">
        <v>10</v>
      </c>
      <c r="V125" s="153">
        <f t="shared" si="98"/>
        <v>0</v>
      </c>
      <c r="W125" s="382"/>
      <c r="X125" s="382"/>
      <c r="Y125" s="381"/>
      <c r="Z125" s="349" t="s">
        <v>101</v>
      </c>
      <c r="AA125" s="567"/>
      <c r="AB125" s="567"/>
      <c r="AC125" s="567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3">
        <f t="shared" si="99"/>
        <v>0</v>
      </c>
      <c r="Z126" s="681" t="s">
        <v>109</v>
      </c>
      <c r="AA126" s="579" t="s">
        <v>406</v>
      </c>
      <c r="AB126" s="567"/>
      <c r="AC126" s="567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500">
        <f t="shared" si="100"/>
        <v>5446</v>
      </c>
      <c r="V127" s="500">
        <f t="shared" si="100"/>
        <v>0</v>
      </c>
      <c r="W127" s="500">
        <f t="shared" si="100"/>
        <v>0</v>
      </c>
      <c r="X127" s="500">
        <f t="shared" si="100"/>
        <v>0</v>
      </c>
      <c r="Y127" s="654">
        <f t="shared" si="100"/>
        <v>0</v>
      </c>
      <c r="Z127" s="681" t="s">
        <v>109</v>
      </c>
      <c r="AA127" s="579" t="s">
        <v>357</v>
      </c>
      <c r="AB127" s="567"/>
      <c r="AC127" s="567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2" t="s">
        <v>109</v>
      </c>
      <c r="AA128" s="579"/>
      <c r="AB128" s="567"/>
      <c r="AC128" s="567"/>
    </row>
    <row r="129" spans="1:29" ht="40.5" hidden="1">
      <c r="A129" s="189"/>
      <c r="B129" s="190" t="s">
        <v>121</v>
      </c>
      <c r="C129" s="191" t="s">
        <v>76</v>
      </c>
      <c r="D129" s="508">
        <v>18901</v>
      </c>
      <c r="E129" s="24">
        <f t="shared" si="49"/>
        <v>0</v>
      </c>
      <c r="F129" s="509">
        <v>6075</v>
      </c>
      <c r="G129" s="412">
        <f t="shared" ref="G129:G130" si="101">SUM(H129:J129)</f>
        <v>0</v>
      </c>
      <c r="H129" s="631"/>
      <c r="I129" s="631"/>
      <c r="J129" s="631"/>
      <c r="K129" s="510">
        <v>4275</v>
      </c>
      <c r="L129" s="413">
        <f t="shared" ref="L129:L130" si="102">SUM(M129:O129)</f>
        <v>0</v>
      </c>
      <c r="M129" s="634"/>
      <c r="N129" s="634"/>
      <c r="O129" s="510"/>
      <c r="P129" s="510">
        <v>4275</v>
      </c>
      <c r="Q129" s="413">
        <f t="shared" ref="Q129:Q130" si="103">SUM(R129:T129)</f>
        <v>0</v>
      </c>
      <c r="R129" s="634"/>
      <c r="S129" s="634"/>
      <c r="T129" s="634"/>
      <c r="U129" s="634">
        <v>4276</v>
      </c>
      <c r="V129" s="413">
        <f t="shared" ref="V129:V130" si="104">SUM(W129:Y129)</f>
        <v>0</v>
      </c>
      <c r="W129" s="634"/>
      <c r="X129" s="634"/>
      <c r="Y129" s="631"/>
      <c r="Z129" s="495" t="s">
        <v>85</v>
      </c>
      <c r="AA129" s="580"/>
      <c r="AB129" s="567"/>
      <c r="AC129" s="567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2" t="s">
        <v>87</v>
      </c>
      <c r="AA130" s="579"/>
      <c r="AB130" s="567"/>
      <c r="AC130" s="567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5">
        <f t="shared" si="106"/>
        <v>0</v>
      </c>
      <c r="Z131" s="620" t="s">
        <v>472</v>
      </c>
      <c r="AA131" s="579" t="s">
        <v>407</v>
      </c>
      <c r="AB131" s="567"/>
      <c r="AC131" s="567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2" t="s">
        <v>109</v>
      </c>
      <c r="AA132" s="579"/>
      <c r="AB132" s="567"/>
      <c r="AC132" s="567"/>
    </row>
    <row r="133" spans="1:29" ht="44.25" hidden="1" customHeight="1">
      <c r="A133" s="189"/>
      <c r="B133" s="311" t="s">
        <v>125</v>
      </c>
      <c r="C133" s="312" t="s">
        <v>89</v>
      </c>
      <c r="D133" s="505">
        <v>1140</v>
      </c>
      <c r="E133" s="24">
        <f t="shared" si="49"/>
        <v>0</v>
      </c>
      <c r="F133" s="506">
        <v>0</v>
      </c>
      <c r="G133" s="436">
        <f>SUM(H133:J133)</f>
        <v>0</v>
      </c>
      <c r="H133" s="436"/>
      <c r="I133" s="436"/>
      <c r="J133" s="436"/>
      <c r="K133" s="507">
        <v>0</v>
      </c>
      <c r="L133" s="437">
        <f>SUM(M133:O133)</f>
        <v>0</v>
      </c>
      <c r="M133" s="437"/>
      <c r="N133" s="437"/>
      <c r="O133" s="507"/>
      <c r="P133" s="507">
        <v>0</v>
      </c>
      <c r="Q133" s="437">
        <f>SUM(R133:T133)</f>
        <v>0</v>
      </c>
      <c r="R133" s="437"/>
      <c r="S133" s="437"/>
      <c r="T133" s="437"/>
      <c r="U133" s="437">
        <v>1140</v>
      </c>
      <c r="V133" s="437">
        <f>SUM(W133:Y133)</f>
        <v>0</v>
      </c>
      <c r="W133" s="437"/>
      <c r="X133" s="437"/>
      <c r="Y133" s="436"/>
      <c r="Z133" s="349" t="s">
        <v>85</v>
      </c>
      <c r="AA133" s="580"/>
      <c r="AB133" s="567"/>
      <c r="AC133" s="567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1" t="s">
        <v>109</v>
      </c>
      <c r="AA134" s="579" t="s">
        <v>408</v>
      </c>
      <c r="AB134" s="567"/>
      <c r="AC134" s="567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2" t="s">
        <v>109</v>
      </c>
      <c r="AA135" s="579"/>
      <c r="AB135" s="567"/>
      <c r="AC135" s="567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1" t="s">
        <v>101</v>
      </c>
      <c r="AA136" s="579" t="s">
        <v>409</v>
      </c>
      <c r="AB136" s="567"/>
      <c r="AC136" s="567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178">
        <v>15</v>
      </c>
      <c r="L137" s="178">
        <f>SUM(M137:O137)</f>
        <v>0</v>
      </c>
      <c r="M137" s="223"/>
      <c r="N137" s="223"/>
      <c r="O137" s="178"/>
      <c r="P137" s="178">
        <v>15</v>
      </c>
      <c r="Q137" s="178">
        <f>SUM(R137:T137)</f>
        <v>0</v>
      </c>
      <c r="R137" s="223"/>
      <c r="S137" s="223"/>
      <c r="T137" s="223"/>
      <c r="U137" s="223">
        <v>15</v>
      </c>
      <c r="V137" s="223">
        <f>SUM(W137:Y137)</f>
        <v>0</v>
      </c>
      <c r="W137" s="223"/>
      <c r="X137" s="223"/>
      <c r="Y137" s="222"/>
      <c r="Z137" s="686" t="s">
        <v>101</v>
      </c>
      <c r="AA137" s="579"/>
      <c r="AB137" s="567"/>
      <c r="AC137" s="567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2"/>
      <c r="I138" s="632"/>
      <c r="J138" s="632"/>
      <c r="K138" s="175">
        <v>100</v>
      </c>
      <c r="L138" s="178">
        <f t="shared" ref="L138:L139" si="111">SUM(M138:O138)</f>
        <v>0</v>
      </c>
      <c r="M138" s="635"/>
      <c r="N138" s="635"/>
      <c r="O138" s="175"/>
      <c r="P138" s="175">
        <v>70</v>
      </c>
      <c r="Q138" s="178">
        <f t="shared" ref="Q138:Q139" si="112">SUM(R138:T138)</f>
        <v>0</v>
      </c>
      <c r="R138" s="635"/>
      <c r="S138" s="635"/>
      <c r="T138" s="635"/>
      <c r="U138" s="635">
        <v>0</v>
      </c>
      <c r="V138" s="223">
        <f t="shared" ref="V138:V140" si="113">SUM(W138:Y138)</f>
        <v>0</v>
      </c>
      <c r="W138" s="635"/>
      <c r="X138" s="635"/>
      <c r="Y138" s="632"/>
      <c r="Z138" s="686" t="s">
        <v>101</v>
      </c>
      <c r="AA138" s="579"/>
      <c r="AB138" s="567"/>
      <c r="AC138" s="567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01">
        <v>20</v>
      </c>
      <c r="L139" s="178">
        <f t="shared" si="111"/>
        <v>0</v>
      </c>
      <c r="M139" s="440"/>
      <c r="N139" s="440"/>
      <c r="O139" s="401"/>
      <c r="P139" s="401">
        <v>20</v>
      </c>
      <c r="Q139" s="178">
        <f t="shared" si="112"/>
        <v>0</v>
      </c>
      <c r="R139" s="440"/>
      <c r="S139" s="440"/>
      <c r="T139" s="440"/>
      <c r="U139" s="440">
        <v>15</v>
      </c>
      <c r="V139" s="223">
        <f t="shared" si="113"/>
        <v>0</v>
      </c>
      <c r="W139" s="440"/>
      <c r="X139" s="440"/>
      <c r="Y139" s="439"/>
      <c r="Z139" s="349" t="s">
        <v>101</v>
      </c>
      <c r="AA139" s="579"/>
      <c r="AB139" s="567"/>
      <c r="AC139" s="567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3"/>
      <c r="I140" s="633"/>
      <c r="J140" s="633"/>
      <c r="K140" s="184">
        <v>10</v>
      </c>
      <c r="L140" s="178">
        <f>SUM(M140:O140)</f>
        <v>0</v>
      </c>
      <c r="M140" s="636"/>
      <c r="N140" s="636"/>
      <c r="O140" s="184"/>
      <c r="P140" s="184">
        <v>0</v>
      </c>
      <c r="Q140" s="178">
        <f>SUM(R140:T140)</f>
        <v>0</v>
      </c>
      <c r="R140" s="636"/>
      <c r="S140" s="636"/>
      <c r="T140" s="636"/>
      <c r="U140" s="636">
        <v>0</v>
      </c>
      <c r="V140" s="223">
        <f t="shared" si="113"/>
        <v>0</v>
      </c>
      <c r="W140" s="636"/>
      <c r="X140" s="636"/>
      <c r="Y140" s="633"/>
      <c r="Z140" s="687" t="s">
        <v>101</v>
      </c>
      <c r="AA140" s="579"/>
      <c r="AB140" s="567"/>
      <c r="AC140" s="567"/>
    </row>
    <row r="141" spans="1:29" ht="23.25" customHeight="1">
      <c r="A141" s="148"/>
      <c r="B141" s="518" t="s">
        <v>325</v>
      </c>
      <c r="C141" s="519" t="s">
        <v>136</v>
      </c>
      <c r="D141" s="546">
        <v>508</v>
      </c>
      <c r="E141" s="24">
        <f t="shared" si="114"/>
        <v>58</v>
      </c>
      <c r="F141" s="546">
        <f t="shared" ref="F141:Y141" si="115">SUM(F142:F144)</f>
        <v>60</v>
      </c>
      <c r="G141" s="546">
        <f t="shared" si="115"/>
        <v>0</v>
      </c>
      <c r="H141" s="546">
        <f t="shared" si="115"/>
        <v>0</v>
      </c>
      <c r="I141" s="546">
        <f t="shared" si="115"/>
        <v>0</v>
      </c>
      <c r="J141" s="546">
        <f t="shared" si="115"/>
        <v>0</v>
      </c>
      <c r="K141" s="546">
        <f t="shared" si="115"/>
        <v>230</v>
      </c>
      <c r="L141" s="546">
        <f t="shared" si="115"/>
        <v>58</v>
      </c>
      <c r="M141" s="546">
        <f t="shared" si="115"/>
        <v>0</v>
      </c>
      <c r="N141" s="546">
        <f t="shared" si="115"/>
        <v>0</v>
      </c>
      <c r="O141" s="546">
        <f t="shared" si="115"/>
        <v>58</v>
      </c>
      <c r="P141" s="546">
        <f t="shared" si="115"/>
        <v>70</v>
      </c>
      <c r="Q141" s="546">
        <f t="shared" si="115"/>
        <v>0</v>
      </c>
      <c r="R141" s="546">
        <f t="shared" si="115"/>
        <v>0</v>
      </c>
      <c r="S141" s="546">
        <f t="shared" si="115"/>
        <v>0</v>
      </c>
      <c r="T141" s="546">
        <f t="shared" si="115"/>
        <v>0</v>
      </c>
      <c r="U141" s="547">
        <f t="shared" si="115"/>
        <v>148</v>
      </c>
      <c r="V141" s="547">
        <f t="shared" si="115"/>
        <v>0</v>
      </c>
      <c r="W141" s="547">
        <f t="shared" si="115"/>
        <v>0</v>
      </c>
      <c r="X141" s="547">
        <f t="shared" si="115"/>
        <v>0</v>
      </c>
      <c r="Y141" s="546">
        <f t="shared" si="115"/>
        <v>0</v>
      </c>
      <c r="Z141" s="681" t="s">
        <v>474</v>
      </c>
      <c r="AA141" s="579" t="s">
        <v>410</v>
      </c>
      <c r="AB141" s="567"/>
      <c r="AC141" s="567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58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58</v>
      </c>
      <c r="M142" s="387"/>
      <c r="N142" s="387"/>
      <c r="O142" s="628">
        <v>58</v>
      </c>
      <c r="P142" s="387">
        <v>50</v>
      </c>
      <c r="Q142" s="387">
        <f>SUM(R142:T142)</f>
        <v>0</v>
      </c>
      <c r="R142" s="387"/>
      <c r="S142" s="387"/>
      <c r="T142" s="387"/>
      <c r="U142" s="387">
        <v>50</v>
      </c>
      <c r="V142" s="387">
        <f>SUM(W142:Y142)</f>
        <v>0</v>
      </c>
      <c r="W142" s="387"/>
      <c r="X142" s="387"/>
      <c r="Y142" s="386"/>
      <c r="Z142" s="620" t="s">
        <v>475</v>
      </c>
      <c r="AA142" s="581"/>
      <c r="AB142" s="571"/>
      <c r="AC142" s="571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2" t="s">
        <v>87</v>
      </c>
      <c r="AA143" s="581"/>
      <c r="AB143" s="571"/>
      <c r="AC143" s="571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20" t="s">
        <v>101</v>
      </c>
      <c r="AA144" s="581" t="s">
        <v>411</v>
      </c>
      <c r="AB144" s="571"/>
      <c r="AC144" s="571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1" t="s">
        <v>101</v>
      </c>
      <c r="AA145" s="579"/>
      <c r="AB145" s="567"/>
      <c r="AC145" s="567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2" t="s">
        <v>101</v>
      </c>
      <c r="AA146" s="579"/>
      <c r="AB146" s="567"/>
      <c r="AC146" s="567"/>
    </row>
    <row r="147" spans="1:29" ht="39" customHeight="1">
      <c r="A147" s="517"/>
      <c r="B147" s="518" t="s">
        <v>311</v>
      </c>
      <c r="C147" s="519" t="s">
        <v>76</v>
      </c>
      <c r="D147" s="520">
        <v>9500</v>
      </c>
      <c r="E147" s="24">
        <f t="shared" si="114"/>
        <v>0</v>
      </c>
      <c r="F147" s="520">
        <f t="shared" ref="F147:T147" si="117">SUM(F148:F150)</f>
        <v>0</v>
      </c>
      <c r="G147" s="520">
        <f t="shared" si="117"/>
        <v>0</v>
      </c>
      <c r="H147" s="520">
        <f t="shared" si="117"/>
        <v>0</v>
      </c>
      <c r="I147" s="520">
        <f t="shared" si="117"/>
        <v>0</v>
      </c>
      <c r="J147" s="520">
        <f t="shared" si="117"/>
        <v>0</v>
      </c>
      <c r="K147" s="520">
        <f>SUM(K148:K150)</f>
        <v>5500</v>
      </c>
      <c r="L147" s="520">
        <f t="shared" ref="L147:O147" si="118">SUM(L148:L150)</f>
        <v>0</v>
      </c>
      <c r="M147" s="520">
        <f t="shared" si="118"/>
        <v>0</v>
      </c>
      <c r="N147" s="520">
        <f t="shared" si="118"/>
        <v>0</v>
      </c>
      <c r="O147" s="520">
        <f t="shared" si="118"/>
        <v>0</v>
      </c>
      <c r="P147" s="520">
        <f t="shared" si="117"/>
        <v>4000</v>
      </c>
      <c r="Q147" s="520">
        <f t="shared" si="117"/>
        <v>0</v>
      </c>
      <c r="R147" s="520">
        <f t="shared" si="117"/>
        <v>0</v>
      </c>
      <c r="S147" s="520">
        <f t="shared" si="117"/>
        <v>0</v>
      </c>
      <c r="T147" s="520">
        <f t="shared" si="117"/>
        <v>0</v>
      </c>
      <c r="U147" s="521">
        <f t="shared" ref="U147:Y147" si="119">SUM(U148:U150)</f>
        <v>0</v>
      </c>
      <c r="V147" s="521">
        <f t="shared" si="119"/>
        <v>0</v>
      </c>
      <c r="W147" s="521">
        <f t="shared" si="119"/>
        <v>0</v>
      </c>
      <c r="X147" s="521">
        <f t="shared" si="119"/>
        <v>0</v>
      </c>
      <c r="Y147" s="656">
        <f t="shared" si="119"/>
        <v>0</v>
      </c>
      <c r="Z147" s="688" t="s">
        <v>475</v>
      </c>
      <c r="AA147" s="579" t="s">
        <v>412</v>
      </c>
      <c r="AB147" s="567"/>
      <c r="AC147" s="567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47">
        <v>4500</v>
      </c>
      <c r="L148" s="447">
        <f>SUM(M148:O148)</f>
        <v>0</v>
      </c>
      <c r="M148" s="421"/>
      <c r="N148" s="421"/>
      <c r="O148" s="623" t="s">
        <v>478</v>
      </c>
      <c r="P148" s="447">
        <v>0</v>
      </c>
      <c r="Q148" s="447">
        <f>SUM(R148:T148)</f>
        <v>0</v>
      </c>
      <c r="R148" s="421"/>
      <c r="S148" s="421"/>
      <c r="T148" s="421"/>
      <c r="U148" s="421">
        <v>0</v>
      </c>
      <c r="V148" s="421">
        <f>SUM(W148:Y148)</f>
        <v>0</v>
      </c>
      <c r="W148" s="421"/>
      <c r="X148" s="421"/>
      <c r="Y148" s="420"/>
      <c r="Z148" s="349" t="s">
        <v>475</v>
      </c>
      <c r="AA148" s="580"/>
      <c r="AB148" s="567"/>
      <c r="AC148" s="567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47">
        <f t="shared" ref="L149:L150" si="121">SUM(M149:O149)</f>
        <v>0</v>
      </c>
      <c r="M149" s="137"/>
      <c r="N149" s="137"/>
      <c r="O149" s="629"/>
      <c r="P149" s="137">
        <v>0</v>
      </c>
      <c r="Q149" s="137">
        <f>SUM(R149:T149)</f>
        <v>0</v>
      </c>
      <c r="R149" s="137"/>
      <c r="S149" s="137"/>
      <c r="T149" s="137"/>
      <c r="U149" s="137">
        <v>0</v>
      </c>
      <c r="V149" s="421">
        <f t="shared" ref="V149:V150" si="122">SUM(W149:Y149)</f>
        <v>0</v>
      </c>
      <c r="W149" s="137"/>
      <c r="X149" s="137"/>
      <c r="Y149" s="136"/>
      <c r="Z149" s="349" t="s">
        <v>475</v>
      </c>
      <c r="AA149" s="579"/>
      <c r="AB149" s="567"/>
      <c r="AC149" s="567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47">
        <v>0</v>
      </c>
      <c r="L150" s="447">
        <f t="shared" si="121"/>
        <v>0</v>
      </c>
      <c r="M150" s="421"/>
      <c r="N150" s="421"/>
      <c r="O150" s="623" t="s">
        <v>478</v>
      </c>
      <c r="P150" s="447">
        <v>4000</v>
      </c>
      <c r="Q150" s="137">
        <f>SUM(R150:T150)</f>
        <v>0</v>
      </c>
      <c r="R150" s="421"/>
      <c r="S150" s="421"/>
      <c r="T150" s="421"/>
      <c r="U150" s="421">
        <v>0</v>
      </c>
      <c r="V150" s="421">
        <f t="shared" si="122"/>
        <v>0</v>
      </c>
      <c r="W150" s="421"/>
      <c r="X150" s="421"/>
      <c r="Y150" s="420"/>
      <c r="Z150" s="349" t="s">
        <v>475</v>
      </c>
      <c r="AA150" s="580"/>
      <c r="AB150" s="567"/>
      <c r="AC150" s="567"/>
    </row>
    <row r="151" spans="1:29">
      <c r="A151" s="188"/>
      <c r="B151" s="537" t="s">
        <v>143</v>
      </c>
      <c r="C151" s="538"/>
      <c r="D151" s="539"/>
      <c r="E151" s="621"/>
      <c r="F151" s="540"/>
      <c r="G151" s="540"/>
      <c r="H151" s="540"/>
      <c r="I151" s="540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0"/>
      <c r="Z151" s="689"/>
      <c r="AA151" s="579"/>
      <c r="AB151" s="567"/>
      <c r="AC151" s="567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1"/>
      <c r="AA152" s="579"/>
      <c r="AB152" s="567"/>
      <c r="AC152" s="567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5">
        <f t="shared" si="124"/>
        <v>0</v>
      </c>
      <c r="Z153" s="681" t="s">
        <v>459</v>
      </c>
      <c r="AA153" s="579" t="s">
        <v>413</v>
      </c>
      <c r="AB153" s="567"/>
      <c r="AC153" s="567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7"/>
      <c r="Z154" s="349" t="s">
        <v>148</v>
      </c>
      <c r="AA154" s="579"/>
      <c r="AB154" s="567"/>
      <c r="AC154" s="567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2" t="s">
        <v>142</v>
      </c>
      <c r="AA155" s="579"/>
      <c r="AB155" s="567"/>
      <c r="AC155" s="567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1" t="s">
        <v>101</v>
      </c>
      <c r="AA156" s="579"/>
      <c r="AB156" s="567"/>
      <c r="AC156" s="567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2" t="s">
        <v>142</v>
      </c>
      <c r="AA157" s="579"/>
      <c r="AB157" s="567"/>
      <c r="AC157" s="567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7">
        <f t="shared" ref="U158:Y158" si="130">SUM(U159:U160)</f>
        <v>28010</v>
      </c>
      <c r="V158" s="497">
        <f t="shared" si="130"/>
        <v>0</v>
      </c>
      <c r="W158" s="497">
        <f t="shared" si="130"/>
        <v>0</v>
      </c>
      <c r="X158" s="497">
        <f t="shared" si="130"/>
        <v>0</v>
      </c>
      <c r="Y158" s="650">
        <f t="shared" si="130"/>
        <v>0</v>
      </c>
      <c r="Z158" s="681" t="s">
        <v>460</v>
      </c>
      <c r="AA158" s="579" t="s">
        <v>414</v>
      </c>
      <c r="AB158" s="567"/>
      <c r="AC158" s="567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2" t="s">
        <v>142</v>
      </c>
      <c r="AA159" s="582"/>
      <c r="AB159" s="572"/>
      <c r="AC159" s="572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1" t="s">
        <v>101</v>
      </c>
      <c r="AA160" s="579"/>
      <c r="AB160" s="567"/>
      <c r="AC160" s="567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3">
        <f t="shared" si="132"/>
        <v>0</v>
      </c>
      <c r="Z161" s="681" t="s">
        <v>461</v>
      </c>
      <c r="AA161" s="579" t="s">
        <v>415</v>
      </c>
      <c r="AB161" s="567"/>
      <c r="AC161" s="567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1" t="s">
        <v>142</v>
      </c>
      <c r="AA162" s="579"/>
      <c r="AB162" s="567"/>
      <c r="AC162" s="567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1" t="s">
        <v>101</v>
      </c>
      <c r="AA163" s="579" t="s">
        <v>416</v>
      </c>
      <c r="AB163" s="567"/>
      <c r="AC163" s="567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2" t="s">
        <v>101</v>
      </c>
      <c r="AA164" s="579"/>
      <c r="AB164" s="567"/>
      <c r="AC164" s="567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5" t="s">
        <v>101</v>
      </c>
      <c r="AA165" s="579"/>
      <c r="AB165" s="567"/>
      <c r="AC165" s="567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3">
        <f t="shared" si="136"/>
        <v>0</v>
      </c>
      <c r="Z166" s="681" t="s">
        <v>462</v>
      </c>
      <c r="AA166" s="579" t="s">
        <v>417</v>
      </c>
      <c r="AB166" s="567"/>
      <c r="AC166" s="567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1" t="s">
        <v>87</v>
      </c>
      <c r="AA167" s="579"/>
      <c r="AB167" s="567"/>
      <c r="AC167" s="567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1" t="s">
        <v>92</v>
      </c>
      <c r="AA168" s="579" t="s">
        <v>418</v>
      </c>
      <c r="AB168" s="567"/>
      <c r="AC168" s="567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2" t="s">
        <v>92</v>
      </c>
      <c r="AA169" s="579"/>
      <c r="AB169" s="567"/>
      <c r="AC169" s="567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2" t="s">
        <v>92</v>
      </c>
      <c r="AA170" s="579"/>
      <c r="AB170" s="567"/>
      <c r="AC170" s="567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1" t="s">
        <v>142</v>
      </c>
      <c r="AA171" s="567"/>
      <c r="AB171" s="567"/>
      <c r="AC171" s="567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2" t="s">
        <v>101</v>
      </c>
      <c r="AA172" s="567"/>
      <c r="AB172" s="567"/>
      <c r="AC172" s="567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20" t="s">
        <v>142</v>
      </c>
      <c r="AA173" s="567"/>
      <c r="AB173" s="567"/>
      <c r="AC173" s="567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28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28</v>
      </c>
      <c r="M174" s="389">
        <f t="shared" si="143"/>
        <v>0</v>
      </c>
      <c r="N174" s="389">
        <f t="shared" si="143"/>
        <v>0</v>
      </c>
      <c r="O174" s="389">
        <f t="shared" si="143"/>
        <v>28</v>
      </c>
      <c r="P174" s="389">
        <f t="shared" si="143"/>
        <v>4300</v>
      </c>
      <c r="Q174" s="389">
        <f t="shared" si="143"/>
        <v>0</v>
      </c>
      <c r="R174" s="389">
        <f t="shared" si="143"/>
        <v>0</v>
      </c>
      <c r="S174" s="389">
        <f t="shared" si="143"/>
        <v>0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0</v>
      </c>
      <c r="W174" s="390">
        <f t="shared" si="144"/>
        <v>0</v>
      </c>
      <c r="X174" s="390">
        <f t="shared" si="144"/>
        <v>0</v>
      </c>
      <c r="Y174" s="655">
        <f t="shared" si="144"/>
        <v>0</v>
      </c>
      <c r="Z174" s="620" t="s">
        <v>475</v>
      </c>
      <c r="AA174" s="567" t="s">
        <v>419</v>
      </c>
      <c r="AB174" s="567"/>
      <c r="AC174" s="567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28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28</v>
      </c>
      <c r="M175" s="134"/>
      <c r="N175" s="134"/>
      <c r="O175" s="627">
        <v>28</v>
      </c>
      <c r="P175" s="134">
        <v>50</v>
      </c>
      <c r="Q175" s="134">
        <f>SUM(R175:T175)</f>
        <v>0</v>
      </c>
      <c r="R175" s="134"/>
      <c r="S175" s="134"/>
      <c r="T175" s="134"/>
      <c r="U175" s="134">
        <v>10</v>
      </c>
      <c r="V175" s="134">
        <f>SUM(W175:Y175)</f>
        <v>0</v>
      </c>
      <c r="W175" s="134"/>
      <c r="X175" s="134"/>
      <c r="Y175" s="133"/>
      <c r="Z175" s="681" t="s">
        <v>475</v>
      </c>
      <c r="AA175" s="567"/>
      <c r="AB175" s="567"/>
      <c r="AC175" s="567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1" t="s">
        <v>87</v>
      </c>
      <c r="AA176" s="567"/>
      <c r="AB176" s="567"/>
      <c r="AC176" s="567"/>
    </row>
    <row r="177" spans="1:29" ht="26.25" hidden="1" customHeight="1">
      <c r="A177" s="148"/>
      <c r="B177" s="518" t="s">
        <v>326</v>
      </c>
      <c r="C177" s="519" t="s">
        <v>173</v>
      </c>
      <c r="D177" s="548">
        <v>150</v>
      </c>
      <c r="E177" s="24">
        <f t="shared" si="114"/>
        <v>0</v>
      </c>
      <c r="F177" s="548">
        <f t="shared" ref="F177:T177" si="145">SUM(F179)</f>
        <v>40</v>
      </c>
      <c r="G177" s="548">
        <f t="shared" si="145"/>
        <v>0</v>
      </c>
      <c r="H177" s="548">
        <f t="shared" si="145"/>
        <v>0</v>
      </c>
      <c r="I177" s="548">
        <f t="shared" si="145"/>
        <v>0</v>
      </c>
      <c r="J177" s="548">
        <f t="shared" si="145"/>
        <v>0</v>
      </c>
      <c r="K177" s="548">
        <f t="shared" si="145"/>
        <v>35</v>
      </c>
      <c r="L177" s="548">
        <f t="shared" si="145"/>
        <v>0</v>
      </c>
      <c r="M177" s="548">
        <f t="shared" si="145"/>
        <v>0</v>
      </c>
      <c r="N177" s="548">
        <f t="shared" si="145"/>
        <v>0</v>
      </c>
      <c r="O177" s="548">
        <f t="shared" si="145"/>
        <v>0</v>
      </c>
      <c r="P177" s="548">
        <f t="shared" si="145"/>
        <v>40</v>
      </c>
      <c r="Q177" s="548">
        <f t="shared" si="145"/>
        <v>0</v>
      </c>
      <c r="R177" s="548">
        <f t="shared" si="145"/>
        <v>0</v>
      </c>
      <c r="S177" s="548">
        <f t="shared" si="145"/>
        <v>0</v>
      </c>
      <c r="T177" s="548">
        <f t="shared" si="145"/>
        <v>0</v>
      </c>
      <c r="U177" s="547">
        <f t="shared" ref="U177:Y177" si="146">SUM(U179)</f>
        <v>35</v>
      </c>
      <c r="V177" s="547">
        <f t="shared" si="146"/>
        <v>0</v>
      </c>
      <c r="W177" s="547">
        <f t="shared" si="146"/>
        <v>0</v>
      </c>
      <c r="X177" s="547">
        <f t="shared" si="146"/>
        <v>0</v>
      </c>
      <c r="Y177" s="546">
        <f t="shared" si="146"/>
        <v>0</v>
      </c>
      <c r="Z177" s="681" t="s">
        <v>142</v>
      </c>
      <c r="AA177" s="567" t="s">
        <v>420</v>
      </c>
      <c r="AB177" s="567"/>
      <c r="AC177" s="567"/>
    </row>
    <row r="178" spans="1:29" hidden="1">
      <c r="A178" s="148"/>
      <c r="B178" s="518"/>
      <c r="C178" s="519" t="s">
        <v>174</v>
      </c>
      <c r="D178" s="548">
        <v>200</v>
      </c>
      <c r="E178" s="24">
        <f t="shared" si="114"/>
        <v>0</v>
      </c>
      <c r="F178" s="548">
        <f t="shared" ref="F178:T178" si="147">SUM(F180)</f>
        <v>0</v>
      </c>
      <c r="G178" s="548">
        <f t="shared" si="147"/>
        <v>0</v>
      </c>
      <c r="H178" s="548">
        <f t="shared" si="147"/>
        <v>0</v>
      </c>
      <c r="I178" s="548">
        <f t="shared" si="147"/>
        <v>0</v>
      </c>
      <c r="J178" s="548">
        <f t="shared" si="147"/>
        <v>0</v>
      </c>
      <c r="K178" s="548">
        <f t="shared" si="147"/>
        <v>0</v>
      </c>
      <c r="L178" s="548">
        <f t="shared" si="147"/>
        <v>0</v>
      </c>
      <c r="M178" s="548">
        <f t="shared" si="147"/>
        <v>0</v>
      </c>
      <c r="N178" s="548">
        <f t="shared" si="147"/>
        <v>0</v>
      </c>
      <c r="O178" s="548">
        <f t="shared" si="147"/>
        <v>0</v>
      </c>
      <c r="P178" s="548">
        <f t="shared" si="147"/>
        <v>0</v>
      </c>
      <c r="Q178" s="548">
        <f t="shared" si="147"/>
        <v>0</v>
      </c>
      <c r="R178" s="548">
        <f t="shared" si="147"/>
        <v>0</v>
      </c>
      <c r="S178" s="548">
        <f t="shared" si="147"/>
        <v>0</v>
      </c>
      <c r="T178" s="548">
        <f t="shared" si="147"/>
        <v>0</v>
      </c>
      <c r="U178" s="549">
        <f t="shared" ref="U178:Y178" si="148">SUM(U180)</f>
        <v>200</v>
      </c>
      <c r="V178" s="549">
        <f t="shared" si="148"/>
        <v>0</v>
      </c>
      <c r="W178" s="549">
        <f t="shared" si="148"/>
        <v>0</v>
      </c>
      <c r="X178" s="549">
        <f t="shared" si="148"/>
        <v>0</v>
      </c>
      <c r="Y178" s="548">
        <f t="shared" si="148"/>
        <v>0</v>
      </c>
      <c r="Z178" s="681" t="s">
        <v>142</v>
      </c>
      <c r="AA178" s="567" t="s">
        <v>421</v>
      </c>
      <c r="AB178" s="567"/>
      <c r="AC178" s="567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1" t="s">
        <v>142</v>
      </c>
      <c r="AA179" s="567"/>
      <c r="AB179" s="567"/>
      <c r="AC179" s="567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0" t="s">
        <v>142</v>
      </c>
      <c r="AA180" s="567"/>
      <c r="AB180" s="567"/>
      <c r="AC180" s="567"/>
    </row>
    <row r="181" spans="1:29" ht="40.5" hidden="1">
      <c r="A181" s="196"/>
      <c r="B181" s="108" t="s">
        <v>177</v>
      </c>
      <c r="C181" s="519" t="s">
        <v>102</v>
      </c>
      <c r="D181" s="550">
        <v>996</v>
      </c>
      <c r="E181" s="24">
        <f t="shared" si="114"/>
        <v>0</v>
      </c>
      <c r="F181" s="550">
        <f t="shared" ref="F181:T181" si="149">SUM(F182:F183)</f>
        <v>249</v>
      </c>
      <c r="G181" s="550">
        <f t="shared" si="149"/>
        <v>0</v>
      </c>
      <c r="H181" s="550">
        <f t="shared" si="149"/>
        <v>0</v>
      </c>
      <c r="I181" s="550">
        <f t="shared" si="149"/>
        <v>0</v>
      </c>
      <c r="J181" s="550">
        <f t="shared" si="149"/>
        <v>0</v>
      </c>
      <c r="K181" s="550">
        <f t="shared" si="149"/>
        <v>249</v>
      </c>
      <c r="L181" s="550">
        <f t="shared" si="149"/>
        <v>0</v>
      </c>
      <c r="M181" s="550">
        <f t="shared" si="149"/>
        <v>0</v>
      </c>
      <c r="N181" s="550">
        <f t="shared" si="149"/>
        <v>0</v>
      </c>
      <c r="O181" s="550">
        <f t="shared" si="149"/>
        <v>0</v>
      </c>
      <c r="P181" s="550">
        <f t="shared" si="149"/>
        <v>249</v>
      </c>
      <c r="Q181" s="550">
        <f t="shared" si="149"/>
        <v>0</v>
      </c>
      <c r="R181" s="550">
        <f t="shared" si="149"/>
        <v>0</v>
      </c>
      <c r="S181" s="550">
        <f t="shared" si="149"/>
        <v>0</v>
      </c>
      <c r="T181" s="550">
        <f t="shared" si="149"/>
        <v>0</v>
      </c>
      <c r="U181" s="551">
        <f t="shared" ref="U181:Y181" si="150">SUM(U182:U183)</f>
        <v>249</v>
      </c>
      <c r="V181" s="551">
        <f t="shared" si="150"/>
        <v>0</v>
      </c>
      <c r="W181" s="551">
        <f t="shared" si="150"/>
        <v>0</v>
      </c>
      <c r="X181" s="551">
        <f t="shared" si="150"/>
        <v>0</v>
      </c>
      <c r="Y181" s="550">
        <f t="shared" si="150"/>
        <v>0</v>
      </c>
      <c r="Z181" s="681" t="s">
        <v>17</v>
      </c>
      <c r="AA181" s="567" t="s">
        <v>422</v>
      </c>
      <c r="AB181" s="567"/>
      <c r="AC181" s="567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1" t="s">
        <v>17</v>
      </c>
      <c r="AA182" s="567"/>
      <c r="AB182" s="567"/>
      <c r="AC182" s="567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1" t="s">
        <v>17</v>
      </c>
      <c r="AA183" s="567"/>
      <c r="AB183" s="567"/>
      <c r="AC183" s="567"/>
    </row>
    <row r="184" spans="1:29">
      <c r="A184" s="148"/>
      <c r="B184" s="518" t="s">
        <v>329</v>
      </c>
      <c r="C184" s="519" t="s">
        <v>86</v>
      </c>
      <c r="D184" s="548">
        <v>100</v>
      </c>
      <c r="E184" s="24">
        <f t="shared" si="114"/>
        <v>0</v>
      </c>
      <c r="F184" s="548">
        <f t="shared" ref="F184:T184" si="151">SUM(F185:F186)</f>
        <v>25</v>
      </c>
      <c r="G184" s="548">
        <f t="shared" si="151"/>
        <v>0</v>
      </c>
      <c r="H184" s="548">
        <f t="shared" si="151"/>
        <v>0</v>
      </c>
      <c r="I184" s="548">
        <f t="shared" si="151"/>
        <v>0</v>
      </c>
      <c r="J184" s="548">
        <f t="shared" si="151"/>
        <v>0</v>
      </c>
      <c r="K184" s="548">
        <f t="shared" si="151"/>
        <v>25</v>
      </c>
      <c r="L184" s="548">
        <f t="shared" si="151"/>
        <v>0</v>
      </c>
      <c r="M184" s="548">
        <f t="shared" si="151"/>
        <v>0</v>
      </c>
      <c r="N184" s="548">
        <f t="shared" si="151"/>
        <v>0</v>
      </c>
      <c r="O184" s="548">
        <f t="shared" si="151"/>
        <v>0</v>
      </c>
      <c r="P184" s="548">
        <f t="shared" si="151"/>
        <v>25</v>
      </c>
      <c r="Q184" s="548">
        <f t="shared" si="151"/>
        <v>0</v>
      </c>
      <c r="R184" s="548">
        <f t="shared" si="151"/>
        <v>0</v>
      </c>
      <c r="S184" s="548">
        <f t="shared" si="151"/>
        <v>0</v>
      </c>
      <c r="T184" s="548">
        <f t="shared" si="151"/>
        <v>0</v>
      </c>
      <c r="U184" s="547">
        <f t="shared" ref="U184:Y184" si="152">SUM(U185:U186)</f>
        <v>25</v>
      </c>
      <c r="V184" s="547">
        <f t="shared" si="152"/>
        <v>0</v>
      </c>
      <c r="W184" s="547">
        <f t="shared" si="152"/>
        <v>0</v>
      </c>
      <c r="X184" s="547">
        <f t="shared" si="152"/>
        <v>0</v>
      </c>
      <c r="Y184" s="546">
        <f t="shared" si="152"/>
        <v>0</v>
      </c>
      <c r="Z184" s="691" t="s">
        <v>475</v>
      </c>
      <c r="AA184" s="567" t="s">
        <v>358</v>
      </c>
      <c r="AB184" s="567"/>
      <c r="AC184" s="567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202"/>
      <c r="N185" s="202"/>
      <c r="O185" s="630" t="s">
        <v>478</v>
      </c>
      <c r="P185" s="202">
        <v>5</v>
      </c>
      <c r="Q185" s="202">
        <f>SUM(R185:T185)</f>
        <v>0</v>
      </c>
      <c r="R185" s="202"/>
      <c r="S185" s="202"/>
      <c r="T185" s="202"/>
      <c r="U185" s="202">
        <v>5</v>
      </c>
      <c r="V185" s="202">
        <f>SUM(W185:Y185)</f>
        <v>0</v>
      </c>
      <c r="W185" s="202"/>
      <c r="X185" s="202"/>
      <c r="Y185" s="201"/>
      <c r="Z185" s="681" t="s">
        <v>475</v>
      </c>
      <c r="AA185" s="567"/>
      <c r="AB185" s="567"/>
      <c r="AC185" s="567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64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6" t="s">
        <v>109</v>
      </c>
      <c r="AA186" s="573"/>
      <c r="AB186" s="567"/>
      <c r="AC186" s="567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1"/>
      <c r="AA187" s="567"/>
      <c r="AB187" s="567"/>
      <c r="AC187" s="567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8">
        <f t="shared" si="155"/>
        <v>0</v>
      </c>
      <c r="Z188" s="620" t="s">
        <v>101</v>
      </c>
      <c r="AA188" s="567" t="s">
        <v>423</v>
      </c>
      <c r="AB188" s="567"/>
      <c r="AC188" s="567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1" t="s">
        <v>101</v>
      </c>
      <c r="AA189" s="567"/>
      <c r="AB189" s="567"/>
      <c r="AC189" s="567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1" t="s">
        <v>101</v>
      </c>
      <c r="AA190" s="567"/>
      <c r="AB190" s="567"/>
      <c r="AC190" s="567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1" t="s">
        <v>101</v>
      </c>
      <c r="AA191" s="567" t="s">
        <v>424</v>
      </c>
      <c r="AB191" s="567"/>
      <c r="AC191" s="567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2" t="s">
        <v>101</v>
      </c>
      <c r="AA192" s="567"/>
      <c r="AB192" s="567"/>
      <c r="AC192" s="567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1" t="s">
        <v>101</v>
      </c>
      <c r="AA193" s="567"/>
      <c r="AB193" s="567"/>
      <c r="AC193" s="567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1" t="s">
        <v>101</v>
      </c>
      <c r="AA194" s="567"/>
      <c r="AB194" s="567"/>
      <c r="AC194" s="567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1"/>
      <c r="AA195" s="567"/>
      <c r="AB195" s="567"/>
      <c r="AC195" s="567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2" t="s">
        <v>142</v>
      </c>
      <c r="AA196" s="567"/>
      <c r="AB196" s="567"/>
      <c r="AC196" s="567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2" t="s">
        <v>142</v>
      </c>
      <c r="AA197" s="567"/>
      <c r="AB197" s="567"/>
      <c r="AC197" s="567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20" t="s">
        <v>470</v>
      </c>
      <c r="AA198" s="567" t="s">
        <v>425</v>
      </c>
      <c r="AB198" s="567"/>
      <c r="AC198" s="567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5" t="s">
        <v>142</v>
      </c>
      <c r="AA199" s="567"/>
      <c r="AB199" s="567"/>
      <c r="AC199" s="567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5" t="s">
        <v>469</v>
      </c>
      <c r="AA200" s="579" t="s">
        <v>426</v>
      </c>
      <c r="AB200" s="567"/>
      <c r="AC200" s="567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4" t="s">
        <v>291</v>
      </c>
      <c r="AA201" s="579"/>
      <c r="AB201" s="567"/>
      <c r="AC201" s="572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1" t="s">
        <v>87</v>
      </c>
      <c r="AA202" s="579"/>
      <c r="AB202" s="567"/>
      <c r="AC202" s="567"/>
    </row>
    <row r="203" spans="1:29" ht="40.5" hidden="1">
      <c r="A203" s="150"/>
      <c r="B203" s="501" t="s">
        <v>330</v>
      </c>
      <c r="C203" s="502" t="s">
        <v>25</v>
      </c>
      <c r="D203" s="503">
        <v>894</v>
      </c>
      <c r="E203" s="24">
        <f t="shared" si="114"/>
        <v>0</v>
      </c>
      <c r="F203" s="503">
        <f t="shared" ref="F203:T203" si="165">SUM(F204+F209+F210)</f>
        <v>223</v>
      </c>
      <c r="G203" s="503">
        <f t="shared" si="165"/>
        <v>0</v>
      </c>
      <c r="H203" s="503">
        <f t="shared" si="165"/>
        <v>0</v>
      </c>
      <c r="I203" s="503">
        <f t="shared" si="165"/>
        <v>0</v>
      </c>
      <c r="J203" s="503">
        <f t="shared" si="165"/>
        <v>0</v>
      </c>
      <c r="K203" s="503">
        <f t="shared" si="165"/>
        <v>224</v>
      </c>
      <c r="L203" s="503">
        <f t="shared" si="165"/>
        <v>0</v>
      </c>
      <c r="M203" s="503">
        <f t="shared" si="165"/>
        <v>0</v>
      </c>
      <c r="N203" s="503">
        <f t="shared" si="165"/>
        <v>0</v>
      </c>
      <c r="O203" s="503">
        <f t="shared" si="165"/>
        <v>0</v>
      </c>
      <c r="P203" s="503">
        <f t="shared" si="165"/>
        <v>223</v>
      </c>
      <c r="Q203" s="503">
        <f t="shared" si="165"/>
        <v>0</v>
      </c>
      <c r="R203" s="503">
        <f t="shared" si="165"/>
        <v>0</v>
      </c>
      <c r="S203" s="503">
        <f t="shared" si="165"/>
        <v>0</v>
      </c>
      <c r="T203" s="503">
        <f t="shared" si="165"/>
        <v>0</v>
      </c>
      <c r="U203" s="504">
        <f t="shared" ref="U203:Y203" si="166">SUM(U204+U209+U210)</f>
        <v>224</v>
      </c>
      <c r="V203" s="504">
        <f t="shared" si="166"/>
        <v>0</v>
      </c>
      <c r="W203" s="504">
        <f t="shared" si="166"/>
        <v>0</v>
      </c>
      <c r="X203" s="504">
        <f t="shared" si="166"/>
        <v>0</v>
      </c>
      <c r="Y203" s="659">
        <f t="shared" si="166"/>
        <v>0</v>
      </c>
      <c r="Z203" s="504" t="s">
        <v>468</v>
      </c>
      <c r="AA203" s="583" t="s">
        <v>427</v>
      </c>
      <c r="AB203" s="575"/>
      <c r="AC203" s="567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6" t="s">
        <v>142</v>
      </c>
      <c r="AA204" s="579" t="s">
        <v>428</v>
      </c>
      <c r="AB204" s="567"/>
      <c r="AC204" s="567"/>
    </row>
    <row r="205" spans="1:29" ht="20.25" hidden="1" customHeight="1">
      <c r="A205" s="189"/>
      <c r="B205" s="190" t="s">
        <v>193</v>
      </c>
      <c r="C205" s="488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6" t="s">
        <v>142</v>
      </c>
      <c r="AA205" s="579"/>
      <c r="AB205" s="567"/>
      <c r="AC205" s="567"/>
    </row>
    <row r="206" spans="1:29" ht="48" hidden="1" customHeight="1">
      <c r="A206" s="189"/>
      <c r="B206" s="311" t="s">
        <v>194</v>
      </c>
      <c r="C206" s="496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49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9"/>
      <c r="AB206" s="567"/>
      <c r="AC206" s="567"/>
    </row>
    <row r="207" spans="1:29" hidden="1">
      <c r="A207" s="189"/>
      <c r="B207" s="190" t="s">
        <v>195</v>
      </c>
      <c r="C207" s="489" t="s">
        <v>25</v>
      </c>
      <c r="D207" s="490">
        <v>700</v>
      </c>
      <c r="E207" s="24">
        <f t="shared" si="167"/>
        <v>0</v>
      </c>
      <c r="F207" s="491">
        <v>175</v>
      </c>
      <c r="G207" s="163">
        <f t="shared" si="170"/>
        <v>0</v>
      </c>
      <c r="H207" s="491"/>
      <c r="I207" s="491"/>
      <c r="J207" s="491"/>
      <c r="K207" s="492">
        <v>175</v>
      </c>
      <c r="L207" s="164">
        <f t="shared" si="171"/>
        <v>0</v>
      </c>
      <c r="M207" s="492"/>
      <c r="N207" s="492"/>
      <c r="O207" s="492"/>
      <c r="P207" s="492">
        <v>175</v>
      </c>
      <c r="Q207" s="164">
        <f t="shared" si="172"/>
        <v>0</v>
      </c>
      <c r="R207" s="492"/>
      <c r="S207" s="492"/>
      <c r="T207" s="492"/>
      <c r="U207" s="492">
        <v>175</v>
      </c>
      <c r="V207" s="164">
        <f t="shared" si="173"/>
        <v>0</v>
      </c>
      <c r="W207" s="492"/>
      <c r="X207" s="492"/>
      <c r="Y207" s="491"/>
      <c r="Z207" s="686" t="s">
        <v>142</v>
      </c>
      <c r="AA207" s="579"/>
      <c r="AB207" s="567"/>
      <c r="AC207" s="567"/>
    </row>
    <row r="208" spans="1:29" hidden="1">
      <c r="A208" s="189"/>
      <c r="B208" s="190" t="s">
        <v>196</v>
      </c>
      <c r="C208" s="488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6" t="s">
        <v>142</v>
      </c>
      <c r="AA208" s="579"/>
      <c r="AB208" s="567"/>
      <c r="AC208" s="567"/>
    </row>
    <row r="209" spans="1:29" s="120" customFormat="1" hidden="1">
      <c r="A209" s="189"/>
      <c r="B209" s="190" t="s">
        <v>197</v>
      </c>
      <c r="C209" s="191" t="s">
        <v>25</v>
      </c>
      <c r="D209" s="493">
        <v>20</v>
      </c>
      <c r="E209" s="24">
        <f t="shared" si="167"/>
        <v>0</v>
      </c>
      <c r="F209" s="494">
        <v>5</v>
      </c>
      <c r="G209" s="163">
        <f t="shared" si="170"/>
        <v>0</v>
      </c>
      <c r="H209" s="494"/>
      <c r="I209" s="494"/>
      <c r="J209" s="494"/>
      <c r="K209" s="495">
        <v>5</v>
      </c>
      <c r="L209" s="164">
        <f>SUM(M209:O209)</f>
        <v>0</v>
      </c>
      <c r="M209" s="495"/>
      <c r="N209" s="495"/>
      <c r="O209" s="495"/>
      <c r="P209" s="495">
        <v>5</v>
      </c>
      <c r="Q209" s="164">
        <f t="shared" si="172"/>
        <v>0</v>
      </c>
      <c r="R209" s="495"/>
      <c r="S209" s="495"/>
      <c r="T209" s="495"/>
      <c r="U209" s="495">
        <v>5</v>
      </c>
      <c r="V209" s="164">
        <f t="shared" si="173"/>
        <v>0</v>
      </c>
      <c r="W209" s="495"/>
      <c r="X209" s="495"/>
      <c r="Y209" s="494"/>
      <c r="Z209" s="495" t="s">
        <v>291</v>
      </c>
      <c r="AA209" s="582"/>
      <c r="AB209" s="572"/>
      <c r="AC209" s="572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6" t="s">
        <v>87</v>
      </c>
      <c r="AA210" s="579"/>
      <c r="AB210" s="567"/>
      <c r="AC210" s="567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1" t="s">
        <v>142</v>
      </c>
      <c r="AA211" s="567" t="s">
        <v>429</v>
      </c>
      <c r="AB211" s="567"/>
      <c r="AC211" s="567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1" t="s">
        <v>142</v>
      </c>
      <c r="AA212" s="567"/>
      <c r="AB212" s="567"/>
      <c r="AC212" s="567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2" t="s">
        <v>142</v>
      </c>
      <c r="AA213" s="567"/>
      <c r="AB213" s="567"/>
      <c r="AC213" s="567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212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6" t="s">
        <v>142</v>
      </c>
      <c r="AA214" s="567" t="s">
        <v>430</v>
      </c>
      <c r="AB214" s="567"/>
      <c r="AC214" s="567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2" t="s">
        <v>142</v>
      </c>
      <c r="AA215" s="567"/>
      <c r="AB215" s="567"/>
      <c r="AC215" s="567"/>
    </row>
    <row r="216" spans="1:29">
      <c r="A216" s="213"/>
      <c r="B216" s="214" t="s">
        <v>201</v>
      </c>
      <c r="C216" s="215"/>
      <c r="D216" s="216"/>
      <c r="E216" s="619"/>
      <c r="F216" s="217"/>
      <c r="G216" s="217"/>
      <c r="H216" s="217"/>
      <c r="I216" s="217"/>
      <c r="J216" s="217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6"/>
      <c r="AA216" s="567"/>
      <c r="AB216" s="567"/>
      <c r="AC216" s="567"/>
    </row>
    <row r="217" spans="1:29" ht="56.25" customHeight="1">
      <c r="A217" s="148"/>
      <c r="B217" s="518" t="s">
        <v>332</v>
      </c>
      <c r="C217" s="519" t="s">
        <v>25</v>
      </c>
      <c r="D217" s="548">
        <v>33</v>
      </c>
      <c r="E217" s="24">
        <f t="shared" si="167"/>
        <v>1</v>
      </c>
      <c r="F217" s="548">
        <f t="shared" ref="F217" si="177">SUM(F218+F222+F230)</f>
        <v>6</v>
      </c>
      <c r="G217" s="548">
        <f>SUM(G218+G222+G230)</f>
        <v>0</v>
      </c>
      <c r="H217" s="548">
        <f>SUM(H218+H222+H230)</f>
        <v>0</v>
      </c>
      <c r="I217" s="548">
        <f>SUM(I218+I222+I230)</f>
        <v>0</v>
      </c>
      <c r="J217" s="548">
        <f>SUM(J218+J222+J230)</f>
        <v>0</v>
      </c>
      <c r="K217" s="548">
        <f>SUM(K218+K222+K230)</f>
        <v>12</v>
      </c>
      <c r="L217" s="548">
        <f t="shared" ref="L217:O217" si="178">SUM(L218+L222+L230)</f>
        <v>1</v>
      </c>
      <c r="M217" s="548">
        <f t="shared" si="178"/>
        <v>0</v>
      </c>
      <c r="N217" s="548">
        <f t="shared" si="178"/>
        <v>0</v>
      </c>
      <c r="O217" s="548">
        <f t="shared" si="178"/>
        <v>1</v>
      </c>
      <c r="P217" s="548">
        <f>SUM(P218+P222+P230)</f>
        <v>9</v>
      </c>
      <c r="Q217" s="548">
        <f t="shared" ref="Q217:T217" si="179">SUM(Q218+Q222+Q230)</f>
        <v>0</v>
      </c>
      <c r="R217" s="548">
        <f t="shared" si="179"/>
        <v>0</v>
      </c>
      <c r="S217" s="548">
        <f t="shared" si="179"/>
        <v>0</v>
      </c>
      <c r="T217" s="548">
        <f t="shared" si="179"/>
        <v>0</v>
      </c>
      <c r="U217" s="547">
        <f>SUM(U218+U222+U230)</f>
        <v>6</v>
      </c>
      <c r="V217" s="547">
        <f t="shared" ref="V217:Y217" si="180">SUM(V218+V222+V230)</f>
        <v>0</v>
      </c>
      <c r="W217" s="547">
        <f t="shared" si="180"/>
        <v>0</v>
      </c>
      <c r="X217" s="547">
        <f t="shared" si="180"/>
        <v>0</v>
      </c>
      <c r="Y217" s="546">
        <f t="shared" si="180"/>
        <v>0</v>
      </c>
      <c r="Z217" s="691" t="s">
        <v>475</v>
      </c>
      <c r="AA217" s="579" t="s">
        <v>431</v>
      </c>
      <c r="AB217" s="567"/>
      <c r="AC217" s="567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1" t="s">
        <v>476</v>
      </c>
      <c r="AA218" s="579" t="s">
        <v>432</v>
      </c>
      <c r="AB218" s="567"/>
      <c r="AC218" s="567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1" t="s">
        <v>17</v>
      </c>
      <c r="AA219" s="579"/>
      <c r="AB219" s="567"/>
      <c r="AC219" s="567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1" t="s">
        <v>476</v>
      </c>
      <c r="AA220" s="579"/>
      <c r="AB220" s="567"/>
      <c r="AC220" s="567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1" t="s">
        <v>148</v>
      </c>
      <c r="AA221" s="579"/>
      <c r="AB221" s="567"/>
      <c r="AC221" s="567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1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1</v>
      </c>
      <c r="M222" s="132">
        <f t="shared" si="188"/>
        <v>0</v>
      </c>
      <c r="N222" s="132">
        <f t="shared" si="188"/>
        <v>0</v>
      </c>
      <c r="O222" s="132">
        <f t="shared" si="188"/>
        <v>1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20" t="s">
        <v>475</v>
      </c>
      <c r="AA222" s="579" t="s">
        <v>433</v>
      </c>
      <c r="AB222" s="567"/>
      <c r="AC222" s="567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1" t="s">
        <v>17</v>
      </c>
      <c r="AA223" s="579"/>
      <c r="AB223" s="567"/>
      <c r="AC223" s="567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1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1</v>
      </c>
      <c r="M224" s="134"/>
      <c r="N224" s="134"/>
      <c r="O224" s="627">
        <v>1</v>
      </c>
      <c r="P224" s="134">
        <v>1</v>
      </c>
      <c r="Q224" s="134">
        <f t="shared" ref="Q224:Q229" si="193">SUM(R224:T224)</f>
        <v>0</v>
      </c>
      <c r="R224" s="134"/>
      <c r="S224" s="134"/>
      <c r="T224" s="134"/>
      <c r="U224" s="134">
        <v>1</v>
      </c>
      <c r="V224" s="134">
        <f t="shared" ref="V224:V229" si="194">SUM(W224:Y224)</f>
        <v>0</v>
      </c>
      <c r="W224" s="134"/>
      <c r="X224" s="134"/>
      <c r="Y224" s="133"/>
      <c r="Z224" s="692" t="s">
        <v>475</v>
      </c>
      <c r="AA224" s="579"/>
      <c r="AB224" s="567"/>
      <c r="AC224" s="567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0" t="s">
        <v>476</v>
      </c>
      <c r="AA225" s="579"/>
      <c r="AB225" s="567"/>
      <c r="AC225" s="567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9"/>
      <c r="AB226" s="567"/>
      <c r="AC226" s="567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9"/>
      <c r="AB227" s="567"/>
      <c r="AC227" s="567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9"/>
      <c r="AB228" s="567"/>
      <c r="AC228" s="567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9"/>
      <c r="AB229" s="567"/>
      <c r="AC229" s="567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9" t="s">
        <v>434</v>
      </c>
      <c r="AB230" s="567"/>
      <c r="AC230" s="567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9"/>
      <c r="AB231" s="567"/>
      <c r="AC231" s="567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7"/>
      <c r="AB232" s="567"/>
      <c r="AC232" s="567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7"/>
      <c r="AB233" s="567"/>
      <c r="AC233" s="567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7"/>
      <c r="AB234" s="567"/>
      <c r="AC234" s="567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7"/>
      <c r="AB235" s="567"/>
      <c r="AC235" s="567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7"/>
      <c r="AB236" s="567"/>
      <c r="AC236" s="567"/>
    </row>
    <row r="237" spans="1:29" ht="40.5" hidden="1" customHeight="1">
      <c r="A237" s="196"/>
      <c r="B237" s="511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7"/>
      <c r="AB237" s="567"/>
      <c r="AC237" s="567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7"/>
      <c r="AB238" s="567"/>
      <c r="AC238" s="567"/>
    </row>
    <row r="239" spans="1:29" ht="20.25" hidden="1" customHeight="1">
      <c r="A239" s="230"/>
      <c r="B239" s="512" t="s">
        <v>293</v>
      </c>
      <c r="C239" s="513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7"/>
      <c r="AB239" s="567"/>
      <c r="AC239" s="567"/>
    </row>
    <row r="240" spans="1:29" ht="61.5" hidden="1" customHeight="1" thickBot="1">
      <c r="A240" s="179"/>
      <c r="B240" s="552" t="s">
        <v>220</v>
      </c>
      <c r="C240" s="553" t="s">
        <v>221</v>
      </c>
      <c r="D240" s="554">
        <v>2</v>
      </c>
      <c r="E240" s="24">
        <f t="shared" si="167"/>
        <v>0</v>
      </c>
      <c r="F240" s="555">
        <v>0</v>
      </c>
      <c r="G240" s="381">
        <f>SUM(H240:J240)</f>
        <v>0</v>
      </c>
      <c r="H240" s="555"/>
      <c r="I240" s="555"/>
      <c r="J240" s="555"/>
      <c r="K240" s="556">
        <v>0</v>
      </c>
      <c r="L240" s="153">
        <f t="shared" si="198"/>
        <v>0</v>
      </c>
      <c r="M240" s="556"/>
      <c r="N240" s="556"/>
      <c r="O240" s="556"/>
      <c r="P240" s="556">
        <v>1</v>
      </c>
      <c r="Q240" s="382">
        <f>SUM(R240:T240)</f>
        <v>0</v>
      </c>
      <c r="R240" s="556"/>
      <c r="S240" s="556"/>
      <c r="T240" s="556"/>
      <c r="U240" s="556">
        <v>1</v>
      </c>
      <c r="V240" s="153">
        <f t="shared" si="200"/>
        <v>0</v>
      </c>
      <c r="W240" s="556"/>
      <c r="X240" s="556"/>
      <c r="Y240" s="556"/>
      <c r="Z240" s="231" t="s">
        <v>85</v>
      </c>
      <c r="AA240" s="567"/>
      <c r="AB240" s="567"/>
      <c r="AC240" s="567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7"/>
      <c r="AB241" s="567"/>
      <c r="AC241" s="567"/>
    </row>
    <row r="242" spans="1:29" ht="25.5" hidden="1" customHeight="1" thickTop="1">
      <c r="A242" s="234" t="s">
        <v>223</v>
      </c>
      <c r="B242" s="235" t="s">
        <v>224</v>
      </c>
      <c r="C242" s="557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7"/>
      <c r="AB242" s="567"/>
      <c r="AC242" s="567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7"/>
      <c r="AB243" s="567"/>
      <c r="AC243" s="567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7"/>
      <c r="AB244" s="567"/>
      <c r="AC244" s="567"/>
    </row>
    <row r="245" spans="1:29" s="606" customFormat="1" ht="48.75" hidden="1" customHeight="1">
      <c r="A245" s="290"/>
      <c r="B245" s="247" t="s">
        <v>230</v>
      </c>
      <c r="C245" s="294" t="s">
        <v>231</v>
      </c>
      <c r="D245" s="614">
        <v>24</v>
      </c>
      <c r="E245" s="24">
        <f t="shared" si="167"/>
        <v>0</v>
      </c>
      <c r="F245" s="614">
        <f>SUM(F254)</f>
        <v>4</v>
      </c>
      <c r="G245" s="614">
        <f t="shared" ref="G245:J245" si="201">SUM(G254)</f>
        <v>0</v>
      </c>
      <c r="H245" s="614">
        <f t="shared" si="201"/>
        <v>0</v>
      </c>
      <c r="I245" s="614">
        <f t="shared" si="201"/>
        <v>0</v>
      </c>
      <c r="J245" s="614">
        <f t="shared" si="201"/>
        <v>0</v>
      </c>
      <c r="K245" s="614">
        <f>SUM(K254)</f>
        <v>7</v>
      </c>
      <c r="L245" s="614">
        <f t="shared" ref="L245:O245" si="202">SUM(L254)</f>
        <v>0</v>
      </c>
      <c r="M245" s="614">
        <f t="shared" si="202"/>
        <v>0</v>
      </c>
      <c r="N245" s="614">
        <f t="shared" si="202"/>
        <v>0</v>
      </c>
      <c r="O245" s="614">
        <f t="shared" si="202"/>
        <v>0</v>
      </c>
      <c r="P245" s="614">
        <f>SUM(P254)</f>
        <v>6</v>
      </c>
      <c r="Q245" s="614">
        <f t="shared" ref="Q245:T245" si="203">SUM(Q254)</f>
        <v>0</v>
      </c>
      <c r="R245" s="614">
        <f t="shared" si="203"/>
        <v>0</v>
      </c>
      <c r="S245" s="614">
        <f t="shared" si="203"/>
        <v>0</v>
      </c>
      <c r="T245" s="614">
        <f t="shared" si="203"/>
        <v>0</v>
      </c>
      <c r="U245" s="614">
        <f>SUM(U254)</f>
        <v>7</v>
      </c>
      <c r="V245" s="614">
        <f t="shared" ref="V245:Y245" si="204">SUM(V254)</f>
        <v>0</v>
      </c>
      <c r="W245" s="614">
        <f t="shared" si="204"/>
        <v>0</v>
      </c>
      <c r="X245" s="614">
        <f t="shared" si="204"/>
        <v>0</v>
      </c>
      <c r="Y245" s="614">
        <f t="shared" si="204"/>
        <v>0</v>
      </c>
      <c r="Z245" s="615" t="s">
        <v>232</v>
      </c>
      <c r="AA245" s="580" t="s">
        <v>435</v>
      </c>
      <c r="AB245" s="573"/>
      <c r="AC245" s="573"/>
    </row>
    <row r="246" spans="1:29" ht="46.5" hidden="1" customHeight="1">
      <c r="A246" s="246"/>
      <c r="B246" s="522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3" t="s">
        <v>66</v>
      </c>
      <c r="AA246" s="579" t="s">
        <v>436</v>
      </c>
      <c r="AB246" s="567"/>
      <c r="AC246" s="567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9"/>
      <c r="AB247" s="567"/>
      <c r="AC247" s="567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9" t="s">
        <v>353</v>
      </c>
      <c r="AB248" s="567"/>
      <c r="AC248" s="567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9"/>
      <c r="AB249" s="567"/>
      <c r="AC249" s="567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9" t="s">
        <v>353</v>
      </c>
      <c r="AB250" s="567"/>
      <c r="AC250" s="567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9" t="s">
        <v>353</v>
      </c>
      <c r="AB251" s="567"/>
      <c r="AC251" s="567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9"/>
      <c r="AB252" s="567"/>
      <c r="AC252" s="567"/>
    </row>
    <row r="253" spans="1:29" ht="34.5" hidden="1">
      <c r="A253" s="261"/>
      <c r="B253" s="542" t="s">
        <v>235</v>
      </c>
      <c r="C253" s="543"/>
      <c r="D253" s="544"/>
      <c r="E253" s="24"/>
      <c r="F253" s="544"/>
      <c r="G253" s="544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265"/>
      <c r="AA253" s="579"/>
      <c r="AB253" s="567"/>
      <c r="AC253" s="567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9" t="s">
        <v>437</v>
      </c>
      <c r="AB254" s="567"/>
      <c r="AC254" s="567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4" t="s">
        <v>438</v>
      </c>
      <c r="AB255" s="576"/>
      <c r="AC255" s="576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9"/>
      <c r="AB256" s="567"/>
      <c r="AC256" s="567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9"/>
      <c r="AB257" s="567"/>
      <c r="AC257" s="567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9" t="s">
        <v>439</v>
      </c>
      <c r="AB258" s="567"/>
      <c r="AC258" s="567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9"/>
      <c r="AB259" s="567"/>
      <c r="AC259" s="567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9"/>
      <c r="AB260" s="567"/>
      <c r="AC260" s="567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9"/>
      <c r="AB261" s="567"/>
      <c r="AC261" s="567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9"/>
      <c r="AB262" s="567"/>
      <c r="AC262" s="567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9"/>
      <c r="AB263" s="567"/>
      <c r="AC263" s="567"/>
    </row>
    <row r="264" spans="1:29" s="606" customFormat="1" hidden="1">
      <c r="A264" s="601"/>
      <c r="B264" s="602" t="s">
        <v>246</v>
      </c>
      <c r="C264" s="603" t="s">
        <v>102</v>
      </c>
      <c r="D264" s="604">
        <v>12</v>
      </c>
      <c r="E264" s="24">
        <f t="shared" si="167"/>
        <v>0</v>
      </c>
      <c r="F264" s="604">
        <f t="shared" ref="F264:P264" si="223">SUM(F266)</f>
        <v>3</v>
      </c>
      <c r="G264" s="604">
        <f t="shared" si="223"/>
        <v>0</v>
      </c>
      <c r="H264" s="604">
        <f t="shared" si="223"/>
        <v>0</v>
      </c>
      <c r="I264" s="604">
        <f t="shared" si="223"/>
        <v>0</v>
      </c>
      <c r="J264" s="604">
        <f t="shared" si="223"/>
        <v>0</v>
      </c>
      <c r="K264" s="604">
        <f t="shared" si="223"/>
        <v>3</v>
      </c>
      <c r="L264" s="604">
        <f t="shared" si="223"/>
        <v>0</v>
      </c>
      <c r="M264" s="604">
        <f t="shared" si="223"/>
        <v>0</v>
      </c>
      <c r="N264" s="604">
        <f t="shared" si="223"/>
        <v>0</v>
      </c>
      <c r="O264" s="604">
        <f t="shared" si="223"/>
        <v>0</v>
      </c>
      <c r="P264" s="604">
        <f t="shared" si="223"/>
        <v>3</v>
      </c>
      <c r="Q264" s="73">
        <f>SUM(R264:T264)</f>
        <v>0</v>
      </c>
      <c r="R264" s="604"/>
      <c r="S264" s="604"/>
      <c r="T264" s="604"/>
      <c r="U264" s="604">
        <f t="shared" ref="U264:Y264" si="224">SUM(U266)</f>
        <v>3</v>
      </c>
      <c r="V264" s="604">
        <f t="shared" si="224"/>
        <v>0</v>
      </c>
      <c r="W264" s="604">
        <f t="shared" si="224"/>
        <v>0</v>
      </c>
      <c r="X264" s="604">
        <f t="shared" si="224"/>
        <v>0</v>
      </c>
      <c r="Y264" s="604">
        <f t="shared" si="224"/>
        <v>0</v>
      </c>
      <c r="Z264" s="605" t="s">
        <v>148</v>
      </c>
      <c r="AA264" s="580" t="s">
        <v>456</v>
      </c>
      <c r="AB264" s="573"/>
      <c r="AC264" s="573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9"/>
      <c r="AB265" s="567"/>
      <c r="AC265" s="567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9"/>
      <c r="AB266" s="567"/>
      <c r="AC266" s="567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9"/>
      <c r="AB267" s="567"/>
      <c r="AC267" s="567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9" t="s">
        <v>440</v>
      </c>
      <c r="AB268" s="567"/>
      <c r="AC268" s="567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9"/>
      <c r="AB269" s="567"/>
      <c r="AC269" s="567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9"/>
      <c r="AB270" s="567"/>
      <c r="AC270" s="567"/>
    </row>
    <row r="271" spans="1:29" ht="34.5" hidden="1">
      <c r="A271" s="529"/>
      <c r="B271" s="530" t="s">
        <v>324</v>
      </c>
      <c r="C271" s="531" t="s">
        <v>105</v>
      </c>
      <c r="D271" s="532">
        <v>690</v>
      </c>
      <c r="E271" s="24">
        <f t="shared" si="228"/>
        <v>0</v>
      </c>
      <c r="F271" s="532">
        <f t="shared" ref="F271:Y271" si="231">SUM(F272:F277)</f>
        <v>140</v>
      </c>
      <c r="G271" s="532">
        <f t="shared" si="231"/>
        <v>0</v>
      </c>
      <c r="H271" s="532">
        <f t="shared" si="231"/>
        <v>0</v>
      </c>
      <c r="I271" s="532">
        <f t="shared" si="231"/>
        <v>0</v>
      </c>
      <c r="J271" s="532">
        <f t="shared" si="231"/>
        <v>0</v>
      </c>
      <c r="K271" s="532">
        <f t="shared" si="231"/>
        <v>225</v>
      </c>
      <c r="L271" s="532">
        <f t="shared" si="231"/>
        <v>0</v>
      </c>
      <c r="M271" s="532">
        <f t="shared" si="231"/>
        <v>0</v>
      </c>
      <c r="N271" s="532">
        <f t="shared" si="231"/>
        <v>0</v>
      </c>
      <c r="O271" s="532">
        <f t="shared" si="231"/>
        <v>0</v>
      </c>
      <c r="P271" s="532">
        <f t="shared" si="231"/>
        <v>140</v>
      </c>
      <c r="Q271" s="532">
        <f t="shared" si="231"/>
        <v>0</v>
      </c>
      <c r="R271" s="532">
        <f t="shared" si="231"/>
        <v>0</v>
      </c>
      <c r="S271" s="532">
        <f t="shared" si="231"/>
        <v>0</v>
      </c>
      <c r="T271" s="532">
        <f t="shared" si="231"/>
        <v>0</v>
      </c>
      <c r="U271" s="532">
        <f t="shared" si="231"/>
        <v>185</v>
      </c>
      <c r="V271" s="532">
        <f t="shared" si="231"/>
        <v>0</v>
      </c>
      <c r="W271" s="532">
        <f t="shared" si="231"/>
        <v>0</v>
      </c>
      <c r="X271" s="532">
        <f t="shared" si="231"/>
        <v>0</v>
      </c>
      <c r="Y271" s="532">
        <f t="shared" si="231"/>
        <v>0</v>
      </c>
      <c r="Z271" s="528" t="s">
        <v>466</v>
      </c>
      <c r="AA271" s="579" t="s">
        <v>441</v>
      </c>
      <c r="AB271" s="567"/>
      <c r="AC271" s="567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9"/>
      <c r="AB272" s="567"/>
      <c r="AC272" s="567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9"/>
      <c r="AB273" s="567"/>
      <c r="AC273" s="567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9"/>
      <c r="AB274" s="567"/>
      <c r="AC274" s="567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9"/>
      <c r="AB275" s="567"/>
      <c r="AC275" s="567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9"/>
      <c r="AB276" s="567"/>
      <c r="AC276" s="567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9"/>
      <c r="AB277" s="567"/>
      <c r="AC277" s="567"/>
    </row>
    <row r="278" spans="1:29" ht="34.5" hidden="1">
      <c r="A278" s="524"/>
      <c r="B278" s="525" t="s">
        <v>323</v>
      </c>
      <c r="C278" s="526" t="s">
        <v>102</v>
      </c>
      <c r="D278" s="527">
        <v>360</v>
      </c>
      <c r="E278" s="24">
        <f t="shared" si="228"/>
        <v>0</v>
      </c>
      <c r="F278" s="527">
        <f t="shared" ref="F278:T278" si="236">SUM(F282+F279)</f>
        <v>90</v>
      </c>
      <c r="G278" s="527">
        <f t="shared" si="236"/>
        <v>0</v>
      </c>
      <c r="H278" s="527">
        <f t="shared" si="236"/>
        <v>0</v>
      </c>
      <c r="I278" s="527">
        <f t="shared" si="236"/>
        <v>0</v>
      </c>
      <c r="J278" s="527">
        <f t="shared" si="236"/>
        <v>0</v>
      </c>
      <c r="K278" s="527">
        <f t="shared" si="236"/>
        <v>90</v>
      </c>
      <c r="L278" s="527">
        <f t="shared" si="236"/>
        <v>0</v>
      </c>
      <c r="M278" s="527">
        <f t="shared" si="236"/>
        <v>0</v>
      </c>
      <c r="N278" s="527">
        <f t="shared" si="236"/>
        <v>0</v>
      </c>
      <c r="O278" s="527">
        <f t="shared" si="236"/>
        <v>0</v>
      </c>
      <c r="P278" s="527">
        <f t="shared" si="236"/>
        <v>90</v>
      </c>
      <c r="Q278" s="527">
        <f t="shared" si="236"/>
        <v>0</v>
      </c>
      <c r="R278" s="527">
        <f t="shared" si="236"/>
        <v>0</v>
      </c>
      <c r="S278" s="527">
        <f t="shared" si="236"/>
        <v>0</v>
      </c>
      <c r="T278" s="527">
        <f t="shared" si="236"/>
        <v>0</v>
      </c>
      <c r="U278" s="527">
        <f t="shared" ref="U278:Y278" si="237">SUM(U282+U279)</f>
        <v>90</v>
      </c>
      <c r="V278" s="527">
        <f t="shared" si="237"/>
        <v>0</v>
      </c>
      <c r="W278" s="527">
        <f t="shared" si="237"/>
        <v>0</v>
      </c>
      <c r="X278" s="527">
        <f t="shared" si="237"/>
        <v>0</v>
      </c>
      <c r="Y278" s="527">
        <f t="shared" si="237"/>
        <v>0</v>
      </c>
      <c r="Z278" s="528" t="s">
        <v>465</v>
      </c>
      <c r="AA278" s="579" t="s">
        <v>442</v>
      </c>
      <c r="AB278" s="567"/>
      <c r="AC278" s="567"/>
    </row>
    <row r="279" spans="1:29" s="606" customFormat="1" ht="37.5" hidden="1" customHeight="1">
      <c r="A279" s="290"/>
      <c r="B279" s="326" t="s">
        <v>278</v>
      </c>
      <c r="C279" s="328" t="s">
        <v>102</v>
      </c>
      <c r="D279" s="607">
        <v>40</v>
      </c>
      <c r="E279" s="24">
        <f t="shared" si="228"/>
        <v>0</v>
      </c>
      <c r="F279" s="607">
        <f>SUM(F280:F281)</f>
        <v>10</v>
      </c>
      <c r="G279" s="607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0</v>
      </c>
      <c r="R279" s="607">
        <f t="shared" si="238"/>
        <v>0</v>
      </c>
      <c r="S279" s="607">
        <f t="shared" si="238"/>
        <v>0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07">
        <f t="shared" si="238"/>
        <v>0</v>
      </c>
      <c r="Z279" s="608" t="s">
        <v>465</v>
      </c>
      <c r="AA279" s="580" t="s">
        <v>443</v>
      </c>
      <c r="AB279" s="573"/>
      <c r="AC279" s="573"/>
    </row>
    <row r="280" spans="1:29" s="329" customFormat="1" hidden="1">
      <c r="A280" s="514"/>
      <c r="B280" s="247" t="s">
        <v>255</v>
      </c>
      <c r="C280" s="294" t="s">
        <v>102</v>
      </c>
      <c r="D280" s="515">
        <v>20</v>
      </c>
      <c r="E280" s="24">
        <f t="shared" si="228"/>
        <v>0</v>
      </c>
      <c r="F280" s="515">
        <v>5</v>
      </c>
      <c r="G280" s="515">
        <f>SUM(H280:J280)</f>
        <v>0</v>
      </c>
      <c r="H280" s="515"/>
      <c r="I280" s="515"/>
      <c r="J280" s="515"/>
      <c r="K280" s="515">
        <v>5</v>
      </c>
      <c r="L280" s="515">
        <f>SUM(M280:O280)</f>
        <v>0</v>
      </c>
      <c r="M280" s="515"/>
      <c r="N280" s="515"/>
      <c r="O280" s="515"/>
      <c r="P280" s="515">
        <v>5</v>
      </c>
      <c r="Q280" s="515">
        <f>SUM(R280:T280)</f>
        <v>0</v>
      </c>
      <c r="R280" s="515"/>
      <c r="S280" s="515"/>
      <c r="T280" s="515"/>
      <c r="U280" s="515">
        <v>5</v>
      </c>
      <c r="V280" s="515">
        <f>SUM(W280:Y280)</f>
        <v>0</v>
      </c>
      <c r="W280" s="515"/>
      <c r="X280" s="515"/>
      <c r="Y280" s="515"/>
      <c r="Z280" s="516" t="s">
        <v>256</v>
      </c>
      <c r="AA280" s="585"/>
      <c r="AB280" s="577"/>
      <c r="AC280" s="578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5">
        <f>SUM(H281:J281)</f>
        <v>0</v>
      </c>
      <c r="H281" s="73"/>
      <c r="I281" s="73"/>
      <c r="J281" s="73"/>
      <c r="K281" s="73">
        <v>5</v>
      </c>
      <c r="L281" s="515">
        <f>SUM(M281:O281)</f>
        <v>0</v>
      </c>
      <c r="M281" s="73"/>
      <c r="N281" s="73"/>
      <c r="O281" s="73"/>
      <c r="P281" s="73">
        <v>5</v>
      </c>
      <c r="Q281" s="515">
        <f>SUM(R281:T281)</f>
        <v>0</v>
      </c>
      <c r="R281" s="73"/>
      <c r="S281" s="73"/>
      <c r="T281" s="73"/>
      <c r="U281" s="73">
        <v>5</v>
      </c>
      <c r="V281" s="515">
        <f>SUM(W281:Y281)</f>
        <v>0</v>
      </c>
      <c r="W281" s="73"/>
      <c r="X281" s="73"/>
      <c r="Y281" s="73"/>
      <c r="Z281" s="269" t="s">
        <v>148</v>
      </c>
      <c r="AA281" s="579"/>
      <c r="AB281" s="567"/>
      <c r="AC281" s="567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9" t="s">
        <v>444</v>
      </c>
      <c r="AB282" s="567"/>
      <c r="AC282" s="567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9"/>
      <c r="AB283" s="567"/>
      <c r="AC283" s="567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9"/>
      <c r="AB284" s="567"/>
      <c r="AC284" s="567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9" t="s">
        <v>445</v>
      </c>
      <c r="AB285" s="567"/>
      <c r="AC285" s="567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2"/>
      <c r="AB286" s="572"/>
      <c r="AC286" s="572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9"/>
      <c r="AB287" s="567"/>
      <c r="AC287" s="567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9"/>
      <c r="AB288" s="567"/>
      <c r="AC288" s="567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9"/>
      <c r="AB289" s="567"/>
      <c r="AC289" s="567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9"/>
      <c r="AB290" s="567"/>
      <c r="AC290" s="567"/>
    </row>
    <row r="291" spans="1:29" s="606" customFormat="1" ht="39" hidden="1" customHeight="1">
      <c r="A291" s="609"/>
      <c r="B291" s="610" t="s">
        <v>266</v>
      </c>
      <c r="C291" s="611" t="s">
        <v>267</v>
      </c>
      <c r="D291" s="612">
        <v>6</v>
      </c>
      <c r="E291" s="24">
        <f t="shared" si="228"/>
        <v>0</v>
      </c>
      <c r="F291" s="612">
        <f t="shared" ref="F291:T291" si="248">SUM(F293)</f>
        <v>6</v>
      </c>
      <c r="G291" s="612">
        <f t="shared" si="248"/>
        <v>0</v>
      </c>
      <c r="H291" s="612">
        <f t="shared" si="248"/>
        <v>0</v>
      </c>
      <c r="I291" s="612">
        <f t="shared" si="248"/>
        <v>0</v>
      </c>
      <c r="J291" s="612">
        <f t="shared" si="248"/>
        <v>0</v>
      </c>
      <c r="K291" s="612">
        <f t="shared" si="248"/>
        <v>0</v>
      </c>
      <c r="L291" s="612">
        <f t="shared" si="248"/>
        <v>0</v>
      </c>
      <c r="M291" s="612">
        <f t="shared" si="248"/>
        <v>0</v>
      </c>
      <c r="N291" s="612">
        <f t="shared" si="248"/>
        <v>0</v>
      </c>
      <c r="O291" s="612">
        <f t="shared" si="248"/>
        <v>0</v>
      </c>
      <c r="P291" s="612">
        <f t="shared" si="248"/>
        <v>0</v>
      </c>
      <c r="Q291" s="612">
        <f t="shared" si="248"/>
        <v>0</v>
      </c>
      <c r="R291" s="612">
        <f t="shared" si="248"/>
        <v>0</v>
      </c>
      <c r="S291" s="612">
        <f t="shared" si="248"/>
        <v>0</v>
      </c>
      <c r="T291" s="612">
        <f t="shared" si="248"/>
        <v>0</v>
      </c>
      <c r="U291" s="612">
        <f t="shared" ref="U291:Y291" si="249">SUM(U293)</f>
        <v>0</v>
      </c>
      <c r="V291" s="612">
        <f t="shared" si="249"/>
        <v>0</v>
      </c>
      <c r="W291" s="612">
        <f t="shared" si="249"/>
        <v>0</v>
      </c>
      <c r="X291" s="612">
        <f t="shared" si="249"/>
        <v>0</v>
      </c>
      <c r="Y291" s="612">
        <f t="shared" si="249"/>
        <v>0</v>
      </c>
      <c r="Z291" s="613" t="s">
        <v>148</v>
      </c>
      <c r="AA291" s="580" t="s">
        <v>446</v>
      </c>
      <c r="AB291" s="573"/>
      <c r="AC291" s="573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9"/>
      <c r="AB292" s="567"/>
      <c r="AC292" s="567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9"/>
      <c r="AB293" s="567"/>
      <c r="AC293" s="567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9"/>
      <c r="AB294" s="567"/>
      <c r="AC294" s="567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9"/>
      <c r="AB295" s="567"/>
      <c r="AC295" s="567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9"/>
      <c r="AB296" s="567"/>
      <c r="AC296" s="567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9" t="s">
        <v>447</v>
      </c>
      <c r="AB297" s="567"/>
      <c r="AC297" s="567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9" t="s">
        <v>448</v>
      </c>
      <c r="AB298" s="567"/>
      <c r="AC298" s="567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9"/>
      <c r="AB299" s="567"/>
      <c r="AC299" s="567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9"/>
      <c r="AB300" s="567"/>
      <c r="AC300" s="567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9" t="s">
        <v>449</v>
      </c>
      <c r="AB301" s="567"/>
      <c r="AC301" s="567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9"/>
      <c r="AB302" s="567"/>
      <c r="AC302" s="567"/>
    </row>
    <row r="303" spans="1:29">
      <c r="AA303" s="579"/>
      <c r="AB303" s="567"/>
      <c r="AC303" s="567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มีนาคม</vt:lpstr>
      <vt:lpstr>มีนาคม!Print_Area</vt:lpstr>
      <vt:lpstr>มีนาคม!Print_Titles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2018-06-13T06:35:41Z</dcterms:modified>
</cp:coreProperties>
</file>