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section_sp_upload\uploads\"/>
    </mc:Choice>
  </mc:AlternateContent>
  <bookViews>
    <workbookView xWindow="0" yWindow="0" windowWidth="24000" windowHeight="9135"/>
  </bookViews>
  <sheets>
    <sheet name="กุมภาพันธ์" sheetId="6" r:id="rId1"/>
  </sheets>
  <definedNames>
    <definedName name="_xlnm.Print_Area" localSheetId="0">กุมภาพันธ์!$A$1:$AA$303</definedName>
    <definedName name="_xlnm.Print_Titles" localSheetId="0">กุมภาพันธ์!$4:$7</definedName>
  </definedNames>
  <calcPr calcId="162913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10" i="6"/>
  <c r="V205" i="6"/>
  <c r="V204" i="6"/>
  <c r="W204" i="6"/>
  <c r="W203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W103" i="6"/>
  <c r="X103" i="6"/>
  <c r="X99" i="6" s="1"/>
  <c r="X98" i="6" s="1"/>
  <c r="Y103" i="6"/>
  <c r="Y99" i="6" s="1"/>
  <c r="Y98" i="6" s="1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R99" i="6" s="1"/>
  <c r="R98" i="6" s="1"/>
  <c r="S100" i="6"/>
  <c r="T100" i="6"/>
  <c r="T99" i="6" s="1"/>
  <c r="T98" i="6" s="1"/>
  <c r="S99" i="6"/>
  <c r="S98" i="6" s="1"/>
  <c r="Q97" i="6"/>
  <c r="Q96" i="6"/>
  <c r="Q95" i="6"/>
  <c r="R94" i="6"/>
  <c r="S94" i="6"/>
  <c r="T94" i="6"/>
  <c r="Q93" i="6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230" i="6" l="1"/>
  <c r="L268" i="6"/>
  <c r="Q51" i="6"/>
  <c r="Q42" i="6" s="1"/>
  <c r="V77" i="6"/>
  <c r="V131" i="6"/>
  <c r="V158" i="6"/>
  <c r="M198" i="6"/>
  <c r="Q77" i="6"/>
  <c r="R76" i="6"/>
  <c r="R75" i="6" s="1"/>
  <c r="V103" i="6"/>
  <c r="V66" i="6"/>
  <c r="V184" i="6"/>
  <c r="X254" i="6"/>
  <c r="X245" i="6" s="1"/>
  <c r="M76" i="6"/>
  <c r="M75" i="6" s="1"/>
  <c r="N90" i="6"/>
  <c r="N89" i="6" s="1"/>
  <c r="L163" i="6"/>
  <c r="L161" i="6" s="1"/>
  <c r="L168" i="6"/>
  <c r="Q91" i="6"/>
  <c r="Q94" i="6"/>
  <c r="Q90" i="6" s="1"/>
  <c r="Q89" i="6" s="1"/>
  <c r="Q136" i="6"/>
  <c r="R198" i="6"/>
  <c r="Q218" i="6"/>
  <c r="Y76" i="6"/>
  <c r="Y75" i="6" s="1"/>
  <c r="V82" i="6"/>
  <c r="V76" i="6" s="1"/>
  <c r="V75" i="6" s="1"/>
  <c r="V74" i="6" s="1"/>
  <c r="Y90" i="6"/>
  <c r="Y89" i="6" s="1"/>
  <c r="V90" i="6"/>
  <c r="V89" i="6" s="1"/>
  <c r="V116" i="6"/>
  <c r="V153" i="6"/>
  <c r="W198" i="6"/>
  <c r="V203" i="6"/>
  <c r="L100" i="6"/>
  <c r="L282" i="6"/>
  <c r="V255" i="6"/>
  <c r="V268" i="6"/>
  <c r="O254" i="6"/>
  <c r="O245" i="6" s="1"/>
  <c r="Q258" i="6"/>
  <c r="L255" i="6"/>
  <c r="V279" i="6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Y74" i="6"/>
  <c r="Y65" i="6" s="1"/>
  <c r="V58" i="6"/>
  <c r="W42" i="6"/>
  <c r="Y42" i="6"/>
  <c r="V46" i="6"/>
  <c r="V42" i="6" s="1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51" i="6"/>
  <c r="L58" i="6"/>
  <c r="O90" i="6"/>
  <c r="O89" i="6" s="1"/>
  <c r="L77" i="6"/>
  <c r="L103" i="6"/>
  <c r="L29" i="6"/>
  <c r="O76" i="6"/>
  <c r="O75" i="6" s="1"/>
  <c r="O74" i="6" s="1"/>
  <c r="O65" i="6" s="1"/>
  <c r="M99" i="6"/>
  <c r="M98" i="6" s="1"/>
  <c r="M74" i="6" s="1"/>
  <c r="M65" i="6" s="1"/>
  <c r="L136" i="6"/>
  <c r="Q74" i="6" l="1"/>
  <c r="L99" i="6"/>
  <c r="L98" i="6" s="1"/>
  <c r="V278" i="6"/>
  <c r="V254" i="6"/>
  <c r="V245" i="6" s="1"/>
  <c r="L90" i="6"/>
  <c r="L89" i="6" s="1"/>
  <c r="L76" i="6"/>
  <c r="L75" i="6" s="1"/>
  <c r="N74" i="6"/>
  <c r="N65" i="6" s="1"/>
  <c r="L65" i="6" s="1"/>
  <c r="V217" i="6"/>
  <c r="V126" i="6"/>
  <c r="Q254" i="6"/>
  <c r="Q245" i="6" s="1"/>
  <c r="L217" i="6"/>
  <c r="L198" i="6"/>
  <c r="V65" i="6"/>
  <c r="Q65" i="6"/>
  <c r="L74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<sst xmlns="http://schemas.openxmlformats.org/spreadsheetml/2006/main" count="977" uniqueCount="479">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</sst>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13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9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10" xfId="12" applyNumberFormat="1" applyFont="1" applyFill="1" applyBorder="1" applyAlignment="1">
      <alignment vertical="top"/>
    </xf>
    <xf numFmtId="190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4" xfId="21" applyNumberFormat="1" applyFont="1" applyFill="1" applyBorder="1" applyAlignment="1" applyProtection="1">
      <alignment vertical="top" wrapText="1"/>
      <protection locked="0"/>
    </xf>
    <xf numFmtId="191" fontId="23" fillId="0" borderId="14" xfId="0" applyNumberFormat="1" applyFont="1" applyFill="1" applyBorder="1" applyAlignment="1" applyProtection="1">
      <alignment vertical="top" wrapText="1"/>
      <protection locked="0"/>
    </xf>
    <xf numFmtId="191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0" xfId="12" applyNumberFormat="1" applyFont="1" applyFill="1" applyBorder="1" applyAlignment="1">
      <alignment vertical="top"/>
    </xf>
    <xf numFmtId="191" fontId="23" fillId="0" borderId="31" xfId="12" applyNumberFormat="1" applyFont="1" applyFill="1" applyBorder="1" applyAlignment="1">
      <alignment vertical="top"/>
    </xf>
    <xf numFmtId="191" fontId="23" fillId="0" borderId="14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10" xfId="12" applyNumberFormat="1" applyFont="1" applyFill="1" applyBorder="1" applyAlignment="1">
      <alignment vertical="top"/>
    </xf>
    <xf numFmtId="191" fontId="19" fillId="0" borderId="31" xfId="12" applyNumberFormat="1" applyFont="1" applyFill="1" applyBorder="1" applyAlignment="1">
      <alignment vertical="top"/>
    </xf>
    <xf numFmtId="191" fontId="19" fillId="0" borderId="14" xfId="12" applyNumberFormat="1" applyFont="1" applyFill="1" applyBorder="1" applyAlignment="1">
      <alignment vertical="top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4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4" xfId="8" applyNumberFormat="1" applyFont="1" applyBorder="1" applyAlignment="1" applyProtection="1">
      <alignment horizontal="right" vertical="top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9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8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10" xfId="12" applyNumberFormat="1" applyFont="1" applyFill="1" applyBorder="1" applyAlignment="1">
      <alignment vertical="top"/>
    </xf>
    <xf numFmtId="190" fontId="29" fillId="0" borderId="9" xfId="12" applyNumberFormat="1" applyFont="1" applyFill="1" applyBorder="1" applyAlignment="1">
      <alignment vertical="top"/>
    </xf>
    <xf numFmtId="191" fontId="38" fillId="0" borderId="31" xfId="0" applyNumberFormat="1" applyFont="1" applyFill="1" applyBorder="1" applyAlignment="1" applyProtection="1">
      <alignment vertical="top" wrapText="1"/>
      <protection locked="0"/>
    </xf>
    <xf numFmtId="191" fontId="36" fillId="0" borderId="45" xfId="0" applyNumberFormat="1" applyFont="1" applyFill="1" applyBorder="1" applyAlignment="1" applyProtection="1">
      <alignment vertical="top" wrapText="1"/>
      <protection locked="0"/>
    </xf>
    <xf numFmtId="191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10" xfId="23" applyNumberFormat="1" applyFont="1" applyFill="1" applyBorder="1" applyAlignment="1">
      <alignment vertical="top"/>
    </xf>
    <xf numFmtId="188" fontId="36" fillId="0" borderId="31" xfId="23" applyNumberFormat="1" applyFont="1" applyFill="1" applyBorder="1" applyAlignment="1">
      <alignment vertical="top"/>
    </xf>
    <xf numFmtId="188" fontId="36" fillId="0" borderId="14" xfId="23" applyNumberFormat="1" applyFont="1" applyFill="1" applyBorder="1" applyAlignment="1">
      <alignment vertical="top"/>
    </xf>
    <xf numFmtId="190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90" fontId="29" fillId="0" borderId="10" xfId="23" applyNumberFormat="1" applyFont="1" applyFill="1" applyBorder="1" applyAlignment="1">
      <alignment vertical="top"/>
    </xf>
    <xf numFmtId="191" fontId="29" fillId="0" borderId="10" xfId="12" applyNumberFormat="1" applyFont="1" applyFill="1" applyBorder="1" applyAlignment="1">
      <alignment vertical="top"/>
    </xf>
    <xf numFmtId="191" fontId="29" fillId="0" borderId="31" xfId="12" applyNumberFormat="1" applyFont="1" applyFill="1" applyBorder="1" applyAlignment="1">
      <alignment vertical="top"/>
    </xf>
    <xf numFmtId="191" fontId="29" fillId="0" borderId="14" xfId="12" applyNumberFormat="1" applyFont="1" applyFill="1" applyBorder="1" applyAlignment="1">
      <alignment vertical="top"/>
    </xf>
    <xf numFmtId="188" fontId="33" fillId="0" borderId="31" xfId="23" applyNumberFormat="1" applyFont="1" applyFill="1" applyBorder="1" applyAlignment="1" applyProtection="1">
      <alignment vertical="top" wrapText="1"/>
      <protection locked="0"/>
    </xf>
    <xf numFmtId="190" fontId="29" fillId="0" borderId="31" xfId="23" applyNumberFormat="1" applyFont="1" applyFill="1" applyBorder="1" applyAlignment="1">
      <alignment vertical="top"/>
    </xf>
    <xf numFmtId="190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90" fontId="36" fillId="0" borderId="10" xfId="12" applyNumberFormat="1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1" fontId="33" fillId="0" borderId="31" xfId="0" applyNumberFormat="1" applyFont="1" applyFill="1" applyBorder="1" applyAlignment="1" applyProtection="1">
      <alignment vertical="top" wrapText="1"/>
      <protection locked="0"/>
    </xf>
    <xf numFmtId="191" fontId="33" fillId="4" borderId="45" xfId="0" applyNumberFormat="1" applyFont="1" applyFill="1" applyBorder="1" applyAlignment="1" applyProtection="1">
      <alignment vertical="top" wrapText="1"/>
      <protection locked="0"/>
    </xf>
    <xf numFmtId="191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10" xfId="12" applyNumberFormat="1" applyFont="1" applyFill="1" applyBorder="1" applyAlignment="1">
      <alignment vertical="top"/>
    </xf>
    <xf numFmtId="191" fontId="27" fillId="0" borderId="31" xfId="12" applyNumberFormat="1" applyFont="1" applyFill="1" applyBorder="1" applyAlignment="1">
      <alignment vertical="top"/>
    </xf>
    <xf numFmtId="191" fontId="27" fillId="0" borderId="14" xfId="12" applyNumberFormat="1" applyFont="1" applyFill="1" applyBorder="1" applyAlignment="1">
      <alignment vertical="top"/>
    </xf>
    <xf numFmtId="193" fontId="29" fillId="0" borderId="10" xfId="23" applyNumberFormat="1" applyFont="1" applyFill="1" applyBorder="1" applyAlignment="1">
      <alignment vertical="top"/>
    </xf>
    <xf numFmtId="193" fontId="29" fillId="0" borderId="31" xfId="23" applyNumberFormat="1" applyFont="1" applyFill="1" applyBorder="1" applyAlignment="1">
      <alignment vertical="top"/>
    </xf>
    <xf numFmtId="193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9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1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90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90" fontId="22" fillId="0" borderId="10" xfId="12" applyNumberFormat="1" applyFont="1" applyFill="1" applyBorder="1" applyAlignment="1">
      <alignment vertical="top"/>
    </xf>
    <xf numFmtId="191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1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91" fontId="43" fillId="0" borderId="10" xfId="12" applyNumberFormat="1" applyFont="1" applyFill="1" applyBorder="1" applyAlignment="1">
      <alignment vertical="top"/>
    </xf>
    <xf numFmtId="191" fontId="43" fillId="0" borderId="31" xfId="12" applyNumberFormat="1" applyFont="1" applyFill="1" applyBorder="1" applyAlignment="1">
      <alignment vertical="top"/>
    </xf>
    <xf numFmtId="191" fontId="43" fillId="0" borderId="14" xfId="12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43" fillId="0" borderId="10" xfId="23" applyNumberFormat="1" applyFont="1" applyFill="1" applyBorder="1" applyAlignment="1">
      <alignment vertical="top"/>
    </xf>
    <xf numFmtId="190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1" fontId="37" fillId="0" borderId="10" xfId="12" applyNumberFormat="1" applyFont="1" applyFill="1" applyBorder="1" applyAlignment="1">
      <alignment vertical="top"/>
    </xf>
    <xf numFmtId="191" fontId="37" fillId="0" borderId="31" xfId="12" applyNumberFormat="1" applyFont="1" applyFill="1" applyBorder="1" applyAlignment="1">
      <alignment vertical="top"/>
    </xf>
    <xf numFmtId="191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90" fontId="37" fillId="0" borderId="10" xfId="23" applyNumberFormat="1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88" fontId="57" fillId="0" borderId="10" xfId="23" applyNumberFormat="1" applyFont="1" applyFill="1" applyBorder="1" applyAlignment="1">
      <alignment vertical="top"/>
    </xf>
    <xf numFmtId="188" fontId="57" fillId="0" borderId="31" xfId="23" applyNumberFormat="1" applyFont="1" applyFill="1" applyBorder="1" applyAlignment="1">
      <alignment vertical="top"/>
    </xf>
    <xf numFmtId="188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10" xfId="12" applyNumberFormat="1" applyFont="1" applyFill="1" applyBorder="1" applyAlignment="1">
      <alignment vertical="top"/>
    </xf>
    <xf numFmtId="191" fontId="57" fillId="0" borderId="31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190" fontId="57" fillId="0" borderId="10" xfId="23" applyNumberFormat="1" applyFont="1" applyFill="1" applyBorder="1" applyAlignment="1">
      <alignment vertical="top"/>
    </xf>
    <xf numFmtId="190" fontId="57" fillId="0" borderId="31" xfId="23" applyNumberFormat="1" applyFont="1" applyFill="1" applyBorder="1" applyAlignment="1">
      <alignment vertical="top"/>
    </xf>
    <xf numFmtId="190" fontId="57" fillId="0" borderId="14" xfId="23" applyNumberFormat="1" applyFont="1" applyFill="1" applyBorder="1" applyAlignment="1">
      <alignment vertical="top"/>
    </xf>
    <xf numFmtId="188" fontId="66" fillId="0" borderId="45" xfId="23" applyNumberFormat="1" applyFont="1" applyFill="1" applyBorder="1" applyAlignment="1" applyProtection="1">
      <alignment vertical="top" wrapText="1"/>
      <protection locked="0"/>
    </xf>
    <xf numFmtId="188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4" xfId="23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8" fontId="43" fillId="0" borderId="10" xfId="12" applyNumberFormat="1" applyFont="1" applyFill="1" applyBorder="1" applyAlignment="1">
      <alignment vertical="top"/>
    </xf>
    <xf numFmtId="193" fontId="57" fillId="0" borderId="10" xfId="23" applyNumberFormat="1" applyFont="1" applyFill="1" applyBorder="1" applyAlignment="1">
      <alignment vertical="top"/>
    </xf>
    <xf numFmtId="193" fontId="57" fillId="0" borderId="31" xfId="23" applyNumberFormat="1" applyFont="1" applyFill="1" applyBorder="1" applyAlignment="1">
      <alignment vertical="top"/>
    </xf>
    <xf numFmtId="193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10" xfId="23" applyNumberFormat="1" applyFont="1" applyFill="1" applyBorder="1" applyAlignment="1">
      <alignment vertical="top"/>
    </xf>
    <xf numFmtId="190" fontId="57" fillId="4" borderId="31" xfId="23" applyNumberFormat="1" applyFont="1" applyFill="1" applyBorder="1" applyAlignment="1">
      <alignment vertical="top"/>
    </xf>
    <xf numFmtId="190" fontId="57" fillId="4" borderId="14" xfId="23" applyNumberFormat="1" applyFont="1" applyFill="1" applyBorder="1" applyAlignment="1">
      <alignment vertical="top"/>
    </xf>
    <xf numFmtId="191" fontId="57" fillId="4" borderId="10" xfId="12" applyNumberFormat="1" applyFont="1" applyFill="1" applyBorder="1" applyAlignment="1">
      <alignment vertical="top"/>
    </xf>
    <xf numFmtId="191" fontId="57" fillId="4" borderId="31" xfId="12" applyNumberFormat="1" applyFont="1" applyFill="1" applyBorder="1" applyAlignment="1">
      <alignment vertical="top"/>
    </xf>
    <xf numFmtId="191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10" xfId="23" applyNumberFormat="1" applyFont="1" applyFill="1" applyBorder="1" applyAlignment="1">
      <alignment vertical="top"/>
    </xf>
    <xf numFmtId="190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10" xfId="23" applyNumberFormat="1" applyFont="1" applyFill="1" applyBorder="1" applyAlignment="1">
      <alignment vertical="top"/>
    </xf>
    <xf numFmtId="190" fontId="6" fillId="0" borderId="31" xfId="23" applyNumberFormat="1" applyFont="1" applyFill="1" applyBorder="1" applyAlignment="1">
      <alignment vertical="top"/>
    </xf>
    <xf numFmtId="190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1" fontId="6" fillId="0" borderId="10" xfId="12" applyNumberFormat="1" applyFont="1" applyFill="1" applyBorder="1" applyAlignment="1">
      <alignment vertical="top"/>
    </xf>
    <xf numFmtId="191" fontId="6" fillId="0" borderId="31" xfId="12" applyNumberFormat="1" applyFont="1" applyFill="1" applyBorder="1" applyAlignment="1">
      <alignment vertical="top"/>
    </xf>
    <xf numFmtId="191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1" xfId="21" applyNumberFormat="1" applyFont="1" applyFill="1" applyBorder="1" applyAlignment="1">
      <alignment horizontal="right" vertical="top"/>
    </xf>
    <xf numFmtId="191" fontId="15" fillId="0" borderId="21" xfId="21" applyNumberFormat="1" applyFont="1" applyFill="1" applyBorder="1" applyAlignment="1">
      <alignment horizontal="right" vertical="top"/>
    </xf>
    <xf numFmtId="191" fontId="26" fillId="0" borderId="19" xfId="4" applyNumberFormat="1" applyFont="1" applyFill="1" applyBorder="1" applyAlignment="1">
      <alignment horizontal="right" vertical="top"/>
    </xf>
    <xf numFmtId="191" fontId="26" fillId="0" borderId="19" xfId="21" applyNumberFormat="1" applyFont="1" applyFill="1" applyBorder="1" applyAlignment="1">
      <alignment horizontal="right" vertical="top"/>
    </xf>
    <xf numFmtId="190" fontId="22" fillId="0" borderId="14" xfId="12" applyNumberFormat="1" applyFont="1" applyFill="1" applyBorder="1" applyAlignment="1">
      <alignment vertical="top"/>
    </xf>
    <xf numFmtId="191" fontId="69" fillId="0" borderId="14" xfId="0" applyNumberFormat="1" applyFont="1" applyFill="1" applyBorder="1" applyAlignment="1" applyProtection="1">
      <alignment vertical="top" wrapText="1"/>
      <protection locked="0"/>
    </xf>
    <xf numFmtId="191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10" xfId="12" applyNumberFormat="1" applyFont="1" applyFill="1" applyBorder="1" applyAlignment="1">
      <alignment vertical="top"/>
    </xf>
    <xf numFmtId="191" fontId="29" fillId="4" borderId="31" xfId="12" applyNumberFormat="1" applyFont="1" applyFill="1" applyBorder="1" applyAlignment="1">
      <alignment vertical="top"/>
    </xf>
    <xf numFmtId="191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4" xfId="12" applyNumberFormat="1" applyFont="1" applyFill="1" applyBorder="1" applyAlignment="1">
      <alignment vertical="top"/>
    </xf>
    <xf numFmtId="190" fontId="40" fillId="0" borderId="14" xfId="12" applyNumberFormat="1" applyFont="1" applyFill="1" applyBorder="1" applyAlignment="1">
      <alignment vertical="top"/>
    </xf>
    <xf numFmtId="191" fontId="36" fillId="0" borderId="14" xfId="12" applyNumberFormat="1" applyFont="1" applyFill="1" applyBorder="1" applyAlignment="1">
      <alignment vertical="top"/>
    </xf>
    <xf numFmtId="188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3" fontId="57" fillId="4" borderId="10" xfId="23" applyNumberFormat="1" applyFont="1" applyFill="1" applyBorder="1" applyAlignment="1">
      <alignment vertical="top"/>
    </xf>
    <xf numFmtId="193" fontId="57" fillId="4" borderId="31" xfId="23" applyNumberFormat="1" applyFont="1" applyFill="1" applyBorder="1" applyAlignment="1">
      <alignment vertical="top"/>
    </xf>
    <xf numFmtId="193" fontId="57" fillId="4" borderId="14" xfId="23" applyNumberFormat="1" applyFont="1" applyFill="1" applyBorder="1" applyAlignment="1">
      <alignment vertical="top"/>
    </xf>
    <xf numFmtId="188" fontId="29" fillId="4" borderId="10" xfId="23" applyNumberFormat="1" applyFont="1" applyFill="1" applyBorder="1" applyAlignment="1">
      <alignment vertical="top"/>
    </xf>
    <xf numFmtId="188" fontId="29" fillId="4" borderId="31" xfId="23" applyNumberFormat="1" applyFont="1" applyFill="1" applyBorder="1" applyAlignment="1">
      <alignment vertical="top"/>
    </xf>
    <xf numFmtId="188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1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10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9" fontId="29" fillId="2" borderId="43" xfId="0" applyNumberFormat="1" applyFont="1" applyFill="1" applyBorder="1" applyAlignment="1" applyProtection="1">
      <alignment vertical="top" wrapText="1"/>
      <protection locked="0"/>
    </xf>
    <xf numFmtId="191" fontId="70" fillId="0" borderId="31" xfId="12" applyNumberFormat="1" applyFont="1" applyFill="1" applyBorder="1" applyAlignment="1">
      <alignment vertical="top"/>
    </xf>
    <xf numFmtId="191" fontId="70" fillId="0" borderId="14" xfId="12" applyNumberFormat="1" applyFont="1" applyFill="1" applyBorder="1" applyAlignment="1">
      <alignment vertical="top"/>
    </xf>
    <xf numFmtId="191" fontId="70" fillId="0" borderId="10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1" fontId="8" fillId="0" borderId="23" xfId="12" applyNumberFormat="1" applyFont="1" applyBorder="1" applyAlignment="1">
      <alignment vertical="top"/>
    </xf>
    <xf numFmtId="190" fontId="8" fillId="0" borderId="23" xfId="12" applyNumberFormat="1" applyFont="1" applyBorder="1" applyAlignment="1">
      <alignment vertical="top"/>
    </xf>
    <xf numFmtId="191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9" fontId="19" fillId="0" borderId="31" xfId="8" applyNumberFormat="1" applyFont="1" applyBorder="1" applyAlignment="1" applyProtection="1">
      <alignment horizontal="right" vertical="top"/>
      <protection locked="0"/>
    </xf>
    <xf numFmtId="189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9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1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90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8" fontId="31" fillId="0" borderId="14" xfId="12" applyNumberFormat="1" applyFont="1" applyFill="1" applyBorder="1" applyAlignment="1">
      <alignment vertical="top"/>
    </xf>
    <xf numFmtId="189" fontId="19" fillId="2" borderId="14" xfId="8" applyNumberFormat="1" applyFont="1" applyFill="1" applyBorder="1" applyAlignment="1" applyProtection="1">
      <alignment horizontal="right" vertical="top"/>
      <protection locked="0"/>
    </xf>
    <xf numFmtId="189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9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90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1" fontId="57" fillId="9" borderId="14" xfId="12" applyNumberFormat="1" applyFont="1" applyFill="1" applyBorder="1" applyAlignment="1">
      <alignment vertical="top"/>
    </xf>
    <xf numFmtId="191" fontId="29" fillId="9" borderId="14" xfId="12" applyNumberFormat="1" applyFont="1" applyFill="1" applyBorder="1" applyAlignment="1">
      <alignment vertical="top"/>
    </xf>
    <xf numFmtId="191" fontId="43" fillId="9" borderId="14" xfId="12" applyNumberFormat="1" applyFont="1" applyFill="1" applyBorder="1" applyAlignment="1">
      <alignment vertical="top"/>
    </xf>
    <xf numFmtId="190" fontId="29" fillId="9" borderId="14" xfId="23" applyNumberFormat="1" applyFont="1" applyFill="1" applyBorder="1" applyAlignment="1">
      <alignment vertical="top"/>
    </xf>
    <xf numFmtId="191" fontId="27" fillId="9" borderId="14" xfId="12" applyNumberFormat="1" applyFont="1" applyFill="1" applyBorder="1" applyAlignment="1">
      <alignment vertical="top"/>
    </xf>
    <xf numFmtId="188" fontId="29" fillId="0" borderId="31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88" fontId="29" fillId="0" borderId="14" xfId="23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90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9" fontId="29" fillId="2" borderId="10" xfId="23" applyNumberFormat="1" applyFont="1" applyFill="1" applyBorder="1" applyAlignment="1" applyProtection="1">
      <alignment vertical="top"/>
      <protection locked="0"/>
    </xf>
    <xf numFmtId="189" fontId="29" fillId="0" borderId="31" xfId="23" applyNumberFormat="1" applyFont="1" applyBorder="1" applyAlignment="1" applyProtection="1">
      <alignment vertical="top"/>
      <protection locked="0"/>
    </xf>
    <xf numFmtId="192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90" fontId="37" fillId="0" borderId="31" xfId="12" applyNumberFormat="1" applyFont="1" applyFill="1" applyBorder="1" applyAlignment="1">
      <alignment vertical="top"/>
    </xf>
    <xf numFmtId="190" fontId="40" fillId="0" borderId="31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37" fillId="0" borderId="31" xfId="23" applyNumberFormat="1" applyFont="1" applyFill="1" applyBorder="1" applyAlignment="1">
      <alignment vertical="top"/>
    </xf>
    <xf numFmtId="191" fontId="36" fillId="0" borderId="31" xfId="12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8" fontId="43" fillId="0" borderId="31" xfId="12" applyNumberFormat="1" applyFont="1" applyFill="1" applyBorder="1" applyAlignment="1">
      <alignment vertical="top"/>
    </xf>
    <xf numFmtId="190" fontId="43" fillId="0" borderId="31" xfId="23" applyNumberFormat="1" applyFont="1" applyFill="1" applyBorder="1" applyAlignment="1">
      <alignment vertical="top"/>
    </xf>
    <xf numFmtId="190" fontId="70" fillId="0" borderId="31" xfId="12" applyNumberFormat="1" applyFont="1" applyFill="1" applyBorder="1" applyAlignment="1">
      <alignment vertical="top"/>
    </xf>
    <xf numFmtId="190" fontId="58" fillId="4" borderId="10" xfId="23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1" fontId="8" fillId="0" borderId="14" xfId="12" applyNumberFormat="1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91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8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1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12" zoomScaleNormal="112" zoomScaleSheetLayoutView="130" workbookViewId="0">
      <pane ySplit="7" topLeftCell="A99" activePane="bottomLeft" state="frozen"/>
      <selection pane="bottomLeft" activeCell="N103" sqref="N103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customWidth="1"/>
    <col min="16" max="20" width="7.375" style="394" hidden="1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3" t="s">
        <v>334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</row>
    <row r="2" spans="1:29" s="562" customFormat="1" ht="24.75" hidden="1">
      <c r="A2" s="693" t="s">
        <v>335</v>
      </c>
      <c r="B2" s="693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</row>
    <row r="3" spans="1:29" s="562" customFormat="1" ht="24.75" hidden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</row>
    <row r="4" spans="1:29" s="6" customFormat="1" ht="20.25" customHeight="1">
      <c r="A4" s="705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6" t="s">
        <v>6</v>
      </c>
    </row>
    <row r="5" spans="1:29" s="6" customFormat="1" ht="26.25" customHeight="1">
      <c r="A5" s="706"/>
      <c r="B5" s="7" t="s">
        <v>10</v>
      </c>
      <c r="C5" s="709" t="s">
        <v>0</v>
      </c>
      <c r="D5" s="711" t="s">
        <v>8</v>
      </c>
      <c r="E5" s="696" t="s">
        <v>336</v>
      </c>
      <c r="F5" s="699" t="s">
        <v>1</v>
      </c>
      <c r="G5" s="700"/>
      <c r="H5" s="699" t="s">
        <v>339</v>
      </c>
      <c r="I5" s="701"/>
      <c r="J5" s="700"/>
      <c r="K5" s="699" t="s">
        <v>2</v>
      </c>
      <c r="L5" s="700"/>
      <c r="M5" s="699" t="s">
        <v>343</v>
      </c>
      <c r="N5" s="701"/>
      <c r="O5" s="700"/>
      <c r="P5" s="702" t="s">
        <v>3</v>
      </c>
      <c r="Q5" s="700"/>
      <c r="R5" s="702" t="s">
        <v>343</v>
      </c>
      <c r="S5" s="701"/>
      <c r="T5" s="700"/>
      <c r="U5" s="702" t="s">
        <v>4</v>
      </c>
      <c r="V5" s="700"/>
      <c r="W5" s="702" t="s">
        <v>343</v>
      </c>
      <c r="X5" s="703"/>
      <c r="Y5" s="703"/>
      <c r="Z5" s="707"/>
    </row>
    <row r="6" spans="1:29" s="6" customFormat="1" ht="22.5" customHeight="1">
      <c r="A6" s="707"/>
      <c r="B6" s="7" t="s">
        <v>11</v>
      </c>
      <c r="C6" s="710"/>
      <c r="D6" s="712"/>
      <c r="E6" s="697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7"/>
    </row>
    <row r="7" spans="1:29" s="9" customFormat="1" ht="23.25" customHeight="1" thickBot="1">
      <c r="A7" s="707"/>
      <c r="B7" s="7"/>
      <c r="C7" s="710"/>
      <c r="D7" s="712"/>
      <c r="E7" s="698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8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1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7"/>
      <c r="Z9" s="662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8"/>
      <c r="Z10" s="663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3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4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3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3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3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3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3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3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39"/>
      <c r="Z19" s="663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5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6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0">
        <f t="shared" si="6"/>
        <v>0</v>
      </c>
      <c r="Z22" s="666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6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7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6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8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8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69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6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6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6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6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6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6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6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8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8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6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6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6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0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1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6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6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6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6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6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6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7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6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6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6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6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6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2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6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6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2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6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6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1"/>
      <c r="Z61" s="666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3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2"/>
      <c r="Z63" s="674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3"/>
      <c r="Z64" s="675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4.6895921099898761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4.6895921099898761</v>
      </c>
      <c r="M65" s="88">
        <f>SUM(M74*100/30621)</f>
        <v>0</v>
      </c>
      <c r="N65" s="88">
        <f t="shared" ref="N65:O65" si="38">SUM(N74*100/30621)</f>
        <v>4.6895921099898761</v>
      </c>
      <c r="O65" s="88">
        <f t="shared" si="38"/>
        <v>0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3">
        <f t="shared" si="40"/>
        <v>0</v>
      </c>
      <c r="Z65" s="676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3">
        <f t="shared" si="44"/>
        <v>0</v>
      </c>
      <c r="Z66" s="675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3"/>
      <c r="Z67" s="677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4"/>
      <c r="Z68" s="677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3"/>
      <c r="Z69" s="677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5"/>
      <c r="Z70" s="677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6"/>
      <c r="Z71" s="677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7"/>
      <c r="Z72" s="678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79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34929</v>
      </c>
      <c r="E74" s="24">
        <f t="shared" si="0"/>
        <v>1436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1436</v>
      </c>
      <c r="M74" s="109">
        <f t="shared" si="46"/>
        <v>0</v>
      </c>
      <c r="N74" s="109">
        <f t="shared" si="46"/>
        <v>1436</v>
      </c>
      <c r="O74" s="109">
        <f t="shared" si="46"/>
        <v>0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0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28644</v>
      </c>
      <c r="E75" s="24">
        <f t="shared" si="0"/>
        <v>1436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1436</v>
      </c>
      <c r="M75" s="166">
        <f t="shared" si="47"/>
        <v>0</v>
      </c>
      <c r="N75" s="166">
        <f t="shared" si="47"/>
        <v>1436</v>
      </c>
      <c r="O75" s="166">
        <f t="shared" si="47"/>
        <v>0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13044</v>
      </c>
      <c r="E76" s="24">
        <f t="shared" ref="E76:E139" si="49">SUM(G76+L76+Q76+V76)</f>
        <v>1436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1436</v>
      </c>
      <c r="M76" s="121">
        <f t="shared" si="50"/>
        <v>0</v>
      </c>
      <c r="N76" s="121">
        <f t="shared" si="50"/>
        <v>1436</v>
      </c>
      <c r="O76" s="121">
        <f t="shared" si="50"/>
        <v>0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1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6198</v>
      </c>
      <c r="E77" s="24">
        <f t="shared" si="49"/>
        <v>766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766</v>
      </c>
      <c r="M77" s="409">
        <f t="shared" si="52"/>
        <v>0</v>
      </c>
      <c r="N77" s="409">
        <f t="shared" si="52"/>
        <v>766</v>
      </c>
      <c r="O77" s="409">
        <f t="shared" si="52"/>
        <v>0</v>
      </c>
      <c r="P77" s="409">
        <f t="shared" si="52"/>
        <v>1420</v>
      </c>
      <c r="Q77" s="409">
        <f t="shared" si="52"/>
        <v>0</v>
      </c>
      <c r="R77" s="409">
        <f t="shared" si="52"/>
        <v>0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1978</v>
      </c>
      <c r="E78" s="24">
        <f t="shared" si="49"/>
        <v>306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306</v>
      </c>
      <c r="M78" s="421"/>
      <c r="N78" s="623">
        <v>306</v>
      </c>
      <c r="O78" s="421"/>
      <c r="P78" s="442">
        <v>0</v>
      </c>
      <c r="Q78" s="442">
        <f>SUM(R78:T78)</f>
        <v>0</v>
      </c>
      <c r="R78" s="442"/>
      <c r="S78" s="442"/>
      <c r="T78" s="442"/>
      <c r="U78" s="442">
        <v>0</v>
      </c>
      <c r="V78" s="442">
        <f>SUM(W78:Y78)</f>
        <v>0</v>
      </c>
      <c r="W78" s="442"/>
      <c r="X78" s="442"/>
      <c r="Y78" s="441"/>
      <c r="Z78" s="682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3440</v>
      </c>
      <c r="E79" s="24">
        <f t="shared" si="49"/>
        <v>460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460</v>
      </c>
      <c r="M79" s="421"/>
      <c r="N79" s="623">
        <v>460</v>
      </c>
      <c r="O79" s="421"/>
      <c r="P79" s="421">
        <v>1030</v>
      </c>
      <c r="Q79" s="442">
        <f t="shared" ref="Q79:Q81" si="55">SUM(R79:T79)</f>
        <v>0</v>
      </c>
      <c r="R79" s="421"/>
      <c r="S79" s="421"/>
      <c r="T79" s="421"/>
      <c r="U79" s="421">
        <v>0</v>
      </c>
      <c r="V79" s="442">
        <f t="shared" ref="V79:V81" si="56">SUM(W79:Y79)</f>
        <v>0</v>
      </c>
      <c r="W79" s="421"/>
      <c r="X79" s="421"/>
      <c r="Y79" s="420"/>
      <c r="Z79" s="682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624" t="s">
        <v>478</v>
      </c>
      <c r="O80" s="440"/>
      <c r="P80" s="440">
        <v>10</v>
      </c>
      <c r="Q80" s="442">
        <f t="shared" si="55"/>
        <v>0</v>
      </c>
      <c r="R80" s="440"/>
      <c r="S80" s="440"/>
      <c r="T80" s="440"/>
      <c r="U80" s="440">
        <v>0</v>
      </c>
      <c r="V80" s="442">
        <f t="shared" si="56"/>
        <v>0</v>
      </c>
      <c r="W80" s="440"/>
      <c r="X80" s="440"/>
      <c r="Y80" s="439"/>
      <c r="Z80" s="682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760</v>
      </c>
      <c r="E81" s="24">
        <f t="shared" si="49"/>
        <v>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625" t="s">
        <v>478</v>
      </c>
      <c r="O81" s="382"/>
      <c r="P81" s="382">
        <v>380</v>
      </c>
      <c r="Q81" s="442">
        <f t="shared" si="55"/>
        <v>0</v>
      </c>
      <c r="R81" s="382"/>
      <c r="S81" s="382"/>
      <c r="T81" s="382"/>
      <c r="U81" s="382">
        <v>0</v>
      </c>
      <c r="V81" s="442">
        <f t="shared" si="56"/>
        <v>0</v>
      </c>
      <c r="W81" s="382"/>
      <c r="X81" s="382"/>
      <c r="Y81" s="381"/>
      <c r="Z81" s="682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670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670</v>
      </c>
      <c r="M82" s="410">
        <f t="shared" si="57"/>
        <v>0</v>
      </c>
      <c r="N82" s="410">
        <f t="shared" si="57"/>
        <v>670</v>
      </c>
      <c r="O82" s="410">
        <f t="shared" si="57"/>
        <v>0</v>
      </c>
      <c r="P82" s="410">
        <f t="shared" si="57"/>
        <v>1457</v>
      </c>
      <c r="Q82" s="410">
        <f t="shared" si="57"/>
        <v>0</v>
      </c>
      <c r="R82" s="410">
        <f t="shared" si="57"/>
        <v>0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8">
        <f t="shared" si="58"/>
        <v>0</v>
      </c>
      <c r="Z82" s="681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481</v>
      </c>
      <c r="F83" s="446">
        <v>805</v>
      </c>
      <c r="G83" s="446">
        <f>SUM(H83:J83)</f>
        <v>0</v>
      </c>
      <c r="H83" s="420"/>
      <c r="I83" s="420"/>
      <c r="J83" s="420"/>
      <c r="K83" s="447">
        <v>0</v>
      </c>
      <c r="L83" s="447">
        <f>SUM(M83:O83)</f>
        <v>481</v>
      </c>
      <c r="M83" s="421"/>
      <c r="N83" s="623">
        <v>481</v>
      </c>
      <c r="O83" s="421"/>
      <c r="P83" s="447">
        <v>805</v>
      </c>
      <c r="Q83" s="447">
        <f>SUM(R83:T83)</f>
        <v>0</v>
      </c>
      <c r="R83" s="421"/>
      <c r="S83" s="421"/>
      <c r="T83" s="421"/>
      <c r="U83" s="421">
        <v>806</v>
      </c>
      <c r="V83" s="421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189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47">
        <v>362</v>
      </c>
      <c r="L84" s="447">
        <f t="shared" ref="L84:L88" si="60">SUM(M84:O84)</f>
        <v>189</v>
      </c>
      <c r="M84" s="421"/>
      <c r="N84" s="623">
        <v>189</v>
      </c>
      <c r="O84" s="421"/>
      <c r="P84" s="447">
        <v>362</v>
      </c>
      <c r="Q84" s="447">
        <f t="shared" ref="Q84:Q87" si="61">SUM(R84:T84)</f>
        <v>0</v>
      </c>
      <c r="R84" s="421"/>
      <c r="S84" s="421"/>
      <c r="T84" s="421"/>
      <c r="U84" s="421">
        <v>364</v>
      </c>
      <c r="V84" s="421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50">
        <v>5</v>
      </c>
      <c r="L85" s="447">
        <f t="shared" si="60"/>
        <v>0</v>
      </c>
      <c r="M85" s="418"/>
      <c r="N85" s="626" t="s">
        <v>478</v>
      </c>
      <c r="O85" s="418"/>
      <c r="P85" s="450">
        <v>5</v>
      </c>
      <c r="Q85" s="447">
        <f t="shared" si="61"/>
        <v>0</v>
      </c>
      <c r="R85" s="418"/>
      <c r="S85" s="418"/>
      <c r="T85" s="418"/>
      <c r="U85" s="418">
        <v>5</v>
      </c>
      <c r="V85" s="421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0</v>
      </c>
      <c r="F86" s="446">
        <v>285</v>
      </c>
      <c r="G86" s="446">
        <f t="shared" si="59"/>
        <v>0</v>
      </c>
      <c r="H86" s="420"/>
      <c r="I86" s="420"/>
      <c r="J86" s="420"/>
      <c r="K86" s="447">
        <v>190</v>
      </c>
      <c r="L86" s="447">
        <f t="shared" si="60"/>
        <v>0</v>
      </c>
      <c r="M86" s="421"/>
      <c r="N86" s="623" t="s">
        <v>478</v>
      </c>
      <c r="O86" s="421"/>
      <c r="P86" s="447">
        <v>285</v>
      </c>
      <c r="Q86" s="447">
        <f t="shared" si="61"/>
        <v>0</v>
      </c>
      <c r="R86" s="421"/>
      <c r="S86" s="421"/>
      <c r="T86" s="421"/>
      <c r="U86" s="421">
        <v>190</v>
      </c>
      <c r="V86" s="421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20"/>
      <c r="I87" s="420"/>
      <c r="J87" s="420"/>
      <c r="K87" s="447">
        <v>3450</v>
      </c>
      <c r="L87" s="447">
        <f t="shared" si="60"/>
        <v>0</v>
      </c>
      <c r="M87" s="421"/>
      <c r="N87" s="447"/>
      <c r="O87" s="421"/>
      <c r="P87" s="447">
        <v>3450</v>
      </c>
      <c r="Q87" s="447">
        <f t="shared" si="61"/>
        <v>0</v>
      </c>
      <c r="R87" s="421"/>
      <c r="S87" s="421"/>
      <c r="T87" s="421"/>
      <c r="U87" s="421">
        <v>3450</v>
      </c>
      <c r="V87" s="421">
        <f t="shared" si="62"/>
        <v>0</v>
      </c>
      <c r="W87" s="421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47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21">
        <f t="shared" si="62"/>
        <v>0</v>
      </c>
      <c r="W88" s="128"/>
      <c r="X88" s="128"/>
      <c r="Y88" s="127"/>
      <c r="Z88" s="683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49">
        <f t="shared" si="64"/>
        <v>0</v>
      </c>
      <c r="Z89" s="684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0">
        <f t="shared" si="66"/>
        <v>0</v>
      </c>
      <c r="Z90" s="684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1">
        <f t="shared" si="68"/>
        <v>0</v>
      </c>
      <c r="Z91" s="681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2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2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1">
        <f t="shared" si="70"/>
        <v>0</v>
      </c>
      <c r="Z94" s="681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2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2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20"/>
      <c r="I97" s="420"/>
      <c r="J97" s="420"/>
      <c r="K97" s="447">
        <v>0</v>
      </c>
      <c r="L97" s="418">
        <f t="shared" si="72"/>
        <v>0</v>
      </c>
      <c r="M97" s="421"/>
      <c r="N97" s="447"/>
      <c r="O97" s="421"/>
      <c r="P97" s="447">
        <v>0</v>
      </c>
      <c r="Q97" s="418">
        <f>SUM(R97:T97)</f>
        <v>0</v>
      </c>
      <c r="R97" s="421"/>
      <c r="S97" s="421"/>
      <c r="T97" s="421"/>
      <c r="U97" s="421">
        <v>1140</v>
      </c>
      <c r="V97" s="418">
        <f t="shared" si="73"/>
        <v>0</v>
      </c>
      <c r="W97" s="421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0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0</v>
      </c>
      <c r="R98" s="378">
        <f t="shared" si="74"/>
        <v>0</v>
      </c>
      <c r="S98" s="378">
        <f t="shared" si="74"/>
        <v>0</v>
      </c>
      <c r="T98" s="378">
        <f t="shared" si="74"/>
        <v>0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2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0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1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-34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-34</v>
      </c>
      <c r="M100" s="404">
        <f t="shared" si="77"/>
        <v>0</v>
      </c>
      <c r="N100" s="404">
        <f t="shared" si="77"/>
        <v>-34</v>
      </c>
      <c r="O100" s="404">
        <f t="shared" si="77"/>
        <v>0</v>
      </c>
      <c r="P100" s="404">
        <f t="shared" si="77"/>
        <v>100</v>
      </c>
      <c r="Q100" s="404">
        <f t="shared" si="77"/>
        <v>0</v>
      </c>
      <c r="R100" s="404">
        <f t="shared" si="77"/>
        <v>0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5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627" t="s">
        <v>478</v>
      </c>
      <c r="O101" s="134"/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0</v>
      </c>
      <c r="W101" s="134"/>
      <c r="X101" s="134"/>
      <c r="Y101" s="133"/>
      <c r="Z101" s="681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-34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-34</v>
      </c>
      <c r="M102" s="134"/>
      <c r="N102" s="627">
        <v>-34</v>
      </c>
      <c r="O102" s="134"/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134"/>
      <c r="X102" s="134"/>
      <c r="Y102" s="133"/>
      <c r="Z102" s="681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34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34</v>
      </c>
      <c r="M103" s="132">
        <f t="shared" si="79"/>
        <v>0</v>
      </c>
      <c r="N103" s="132">
        <f t="shared" si="79"/>
        <v>34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1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34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34</v>
      </c>
      <c r="M104" s="418"/>
      <c r="N104" s="626">
        <v>34</v>
      </c>
      <c r="O104" s="418"/>
      <c r="P104" s="418">
        <v>13</v>
      </c>
      <c r="Q104" s="418">
        <f>SUM(R104:T104)</f>
        <v>0</v>
      </c>
      <c r="R104" s="418"/>
      <c r="S104" s="418"/>
      <c r="T104" s="418"/>
      <c r="U104" s="418">
        <v>12</v>
      </c>
      <c r="V104" s="418">
        <f>SUM(W104:Y104)</f>
        <v>0</v>
      </c>
      <c r="W104" s="418"/>
      <c r="X104" s="418"/>
      <c r="Y104" s="417"/>
      <c r="Z104" s="682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626" t="s">
        <v>478</v>
      </c>
      <c r="O105" s="418"/>
      <c r="P105" s="418">
        <v>13</v>
      </c>
      <c r="Q105" s="418">
        <f>SUM(R105:T105)</f>
        <v>0</v>
      </c>
      <c r="R105" s="418"/>
      <c r="S105" s="418"/>
      <c r="T105" s="418"/>
      <c r="U105" s="418">
        <v>12</v>
      </c>
      <c r="V105" s="418">
        <f>SUM(W105:Y105)</f>
        <v>0</v>
      </c>
      <c r="W105" s="418"/>
      <c r="X105" s="418"/>
      <c r="Y105" s="417"/>
      <c r="Z105" s="682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1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2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2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2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1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3">
        <f t="shared" si="86"/>
        <v>0</v>
      </c>
      <c r="Z111" s="681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5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2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2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2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8">
        <f t="shared" si="92"/>
        <v>0</v>
      </c>
      <c r="Z116" s="685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2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1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1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2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2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2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49">
        <v>0</v>
      </c>
      <c r="L123" s="153">
        <f t="shared" si="96"/>
        <v>0</v>
      </c>
      <c r="M123" s="382"/>
      <c r="N123" s="349"/>
      <c r="O123" s="382"/>
      <c r="P123" s="349">
        <v>15</v>
      </c>
      <c r="Q123" s="153">
        <f>SUM(R123:T123)</f>
        <v>0</v>
      </c>
      <c r="R123" s="382"/>
      <c r="S123" s="382"/>
      <c r="T123" s="382"/>
      <c r="U123" s="382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64">
        <v>0</v>
      </c>
      <c r="L124" s="153">
        <f>SUM(M124:O124)</f>
        <v>0</v>
      </c>
      <c r="M124" s="153"/>
      <c r="N124" s="164"/>
      <c r="O124" s="153"/>
      <c r="P124" s="164">
        <v>0</v>
      </c>
      <c r="Q124" s="153">
        <f t="shared" si="97"/>
        <v>0</v>
      </c>
      <c r="R124" s="153"/>
      <c r="S124" s="153"/>
      <c r="T124" s="153"/>
      <c r="U124" s="153">
        <v>0</v>
      </c>
      <c r="V124" s="153">
        <f t="shared" si="98"/>
        <v>0</v>
      </c>
      <c r="W124" s="153"/>
      <c r="X124" s="153"/>
      <c r="Y124" s="152"/>
      <c r="Z124" s="686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49">
        <v>10</v>
      </c>
      <c r="L125" s="153">
        <f t="shared" si="96"/>
        <v>0</v>
      </c>
      <c r="M125" s="382"/>
      <c r="N125" s="349"/>
      <c r="O125" s="382"/>
      <c r="P125" s="349">
        <v>15</v>
      </c>
      <c r="Q125" s="153">
        <f>SUM(R125:T125)</f>
        <v>0</v>
      </c>
      <c r="R125" s="382"/>
      <c r="S125" s="382"/>
      <c r="T125" s="382"/>
      <c r="U125" s="382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3">
        <f t="shared" si="99"/>
        <v>0</v>
      </c>
      <c r="Z126" s="681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4">
        <f t="shared" si="100"/>
        <v>0</v>
      </c>
      <c r="Z127" s="681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2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1"/>
      <c r="I129" s="631"/>
      <c r="J129" s="631"/>
      <c r="K129" s="510">
        <v>4275</v>
      </c>
      <c r="L129" s="413">
        <f t="shared" ref="L129:L130" si="102">SUM(M129:O129)</f>
        <v>0</v>
      </c>
      <c r="M129" s="634"/>
      <c r="N129" s="510"/>
      <c r="O129" s="634"/>
      <c r="P129" s="510">
        <v>4275</v>
      </c>
      <c r="Q129" s="413">
        <f t="shared" ref="Q129:Q130" si="103">SUM(R129:T129)</f>
        <v>0</v>
      </c>
      <c r="R129" s="634"/>
      <c r="S129" s="634"/>
      <c r="T129" s="634"/>
      <c r="U129" s="634">
        <v>4276</v>
      </c>
      <c r="V129" s="413">
        <f t="shared" ref="V129:V130" si="104">SUM(W129:Y129)</f>
        <v>0</v>
      </c>
      <c r="W129" s="634"/>
      <c r="X129" s="634"/>
      <c r="Y129" s="631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2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5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2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507">
        <v>0</v>
      </c>
      <c r="L133" s="437">
        <f>SUM(M133:O133)</f>
        <v>0</v>
      </c>
      <c r="M133" s="437"/>
      <c r="N133" s="507"/>
      <c r="O133" s="437"/>
      <c r="P133" s="507">
        <v>0</v>
      </c>
      <c r="Q133" s="437">
        <f>SUM(R133:T133)</f>
        <v>0</v>
      </c>
      <c r="R133" s="437"/>
      <c r="S133" s="437"/>
      <c r="T133" s="437"/>
      <c r="U133" s="43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1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2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1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178">
        <v>15</v>
      </c>
      <c r="L137" s="178">
        <f>SUM(M137:O137)</f>
        <v>0</v>
      </c>
      <c r="M137" s="223"/>
      <c r="N137" s="178"/>
      <c r="O137" s="223"/>
      <c r="P137" s="178">
        <v>15</v>
      </c>
      <c r="Q137" s="178">
        <f>SUM(R137:T137)</f>
        <v>0</v>
      </c>
      <c r="R137" s="223"/>
      <c r="S137" s="223"/>
      <c r="T137" s="223"/>
      <c r="U137" s="223">
        <v>15</v>
      </c>
      <c r="V137" s="223">
        <f>SUM(W137:Y137)</f>
        <v>0</v>
      </c>
      <c r="W137" s="223"/>
      <c r="X137" s="223"/>
      <c r="Y137" s="222"/>
      <c r="Z137" s="686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2"/>
      <c r="I138" s="632"/>
      <c r="J138" s="632"/>
      <c r="K138" s="175">
        <v>100</v>
      </c>
      <c r="L138" s="178">
        <f t="shared" ref="L138:L139" si="111">SUM(M138:O138)</f>
        <v>0</v>
      </c>
      <c r="M138" s="635"/>
      <c r="N138" s="175"/>
      <c r="O138" s="635"/>
      <c r="P138" s="175">
        <v>70</v>
      </c>
      <c r="Q138" s="178">
        <f t="shared" ref="Q138:Q139" si="112">SUM(R138:T138)</f>
        <v>0</v>
      </c>
      <c r="R138" s="635"/>
      <c r="S138" s="635"/>
      <c r="T138" s="635"/>
      <c r="U138" s="635">
        <v>0</v>
      </c>
      <c r="V138" s="223">
        <f t="shared" ref="V138:V140" si="113">SUM(W138:Y138)</f>
        <v>0</v>
      </c>
      <c r="W138" s="635"/>
      <c r="X138" s="635"/>
      <c r="Y138" s="632"/>
      <c r="Z138" s="686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01">
        <v>20</v>
      </c>
      <c r="L139" s="178">
        <f t="shared" si="111"/>
        <v>0</v>
      </c>
      <c r="M139" s="440"/>
      <c r="N139" s="401"/>
      <c r="O139" s="440"/>
      <c r="P139" s="401">
        <v>20</v>
      </c>
      <c r="Q139" s="178">
        <f t="shared" si="112"/>
        <v>0</v>
      </c>
      <c r="R139" s="440"/>
      <c r="S139" s="440"/>
      <c r="T139" s="440"/>
      <c r="U139" s="440">
        <v>15</v>
      </c>
      <c r="V139" s="223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3"/>
      <c r="I140" s="633"/>
      <c r="J140" s="633"/>
      <c r="K140" s="184">
        <v>10</v>
      </c>
      <c r="L140" s="178">
        <f>SUM(M140:O140)</f>
        <v>0</v>
      </c>
      <c r="M140" s="636"/>
      <c r="N140" s="184"/>
      <c r="O140" s="636"/>
      <c r="P140" s="184">
        <v>0</v>
      </c>
      <c r="Q140" s="178">
        <f>SUM(R140:T140)</f>
        <v>0</v>
      </c>
      <c r="R140" s="636"/>
      <c r="S140" s="636"/>
      <c r="T140" s="636"/>
      <c r="U140" s="636">
        <v>0</v>
      </c>
      <c r="V140" s="223">
        <f t="shared" si="113"/>
        <v>0</v>
      </c>
      <c r="W140" s="636"/>
      <c r="X140" s="636"/>
      <c r="Y140" s="633"/>
      <c r="Z140" s="687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0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0</v>
      </c>
      <c r="M141" s="546">
        <f t="shared" si="115"/>
        <v>0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0</v>
      </c>
      <c r="R141" s="546">
        <f t="shared" si="115"/>
        <v>0</v>
      </c>
      <c r="S141" s="546">
        <f t="shared" si="115"/>
        <v>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1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0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628" t="s">
        <v>478</v>
      </c>
      <c r="O142" s="387"/>
      <c r="P142" s="387">
        <v>50</v>
      </c>
      <c r="Q142" s="387">
        <f>SUM(R142:T142)</f>
        <v>0</v>
      </c>
      <c r="R142" s="387"/>
      <c r="S142" s="387"/>
      <c r="T142" s="387"/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2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1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2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6">
        <f t="shared" si="119"/>
        <v>0</v>
      </c>
      <c r="Z147" s="688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47">
        <v>4500</v>
      </c>
      <c r="L148" s="447">
        <f>SUM(M148:O148)</f>
        <v>0</v>
      </c>
      <c r="M148" s="421"/>
      <c r="N148" s="623" t="s">
        <v>478</v>
      </c>
      <c r="O148" s="421"/>
      <c r="P148" s="447">
        <v>0</v>
      </c>
      <c r="Q148" s="447">
        <f>SUM(R148:T148)</f>
        <v>0</v>
      </c>
      <c r="R148" s="421"/>
      <c r="S148" s="421"/>
      <c r="T148" s="421"/>
      <c r="U148" s="421">
        <v>0</v>
      </c>
      <c r="V148" s="421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47">
        <f t="shared" ref="L149:L150" si="121">SUM(M149:O149)</f>
        <v>0</v>
      </c>
      <c r="M149" s="137"/>
      <c r="N149" s="629"/>
      <c r="O149" s="137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21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47">
        <v>0</v>
      </c>
      <c r="L150" s="447">
        <f t="shared" si="121"/>
        <v>0</v>
      </c>
      <c r="M150" s="421"/>
      <c r="N150" s="623" t="s">
        <v>478</v>
      </c>
      <c r="O150" s="421"/>
      <c r="P150" s="447">
        <v>4000</v>
      </c>
      <c r="Q150" s="137">
        <f>SUM(R150:T150)</f>
        <v>0</v>
      </c>
      <c r="R150" s="421"/>
      <c r="S150" s="421"/>
      <c r="T150" s="421"/>
      <c r="U150" s="421">
        <v>0</v>
      </c>
      <c r="V150" s="421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89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1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5">
        <f t="shared" si="124"/>
        <v>0</v>
      </c>
      <c r="Z153" s="681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7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2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1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2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0">
        <f t="shared" si="130"/>
        <v>0</v>
      </c>
      <c r="Z158" s="681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2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1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3">
        <f t="shared" si="132"/>
        <v>0</v>
      </c>
      <c r="Z161" s="681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1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1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2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5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3">
        <f t="shared" si="136"/>
        <v>0</v>
      </c>
      <c r="Z166" s="681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1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1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2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2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1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2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35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35</v>
      </c>
      <c r="M174" s="389">
        <f t="shared" si="143"/>
        <v>0</v>
      </c>
      <c r="N174" s="389">
        <f t="shared" si="143"/>
        <v>35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5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35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35</v>
      </c>
      <c r="M175" s="134"/>
      <c r="N175" s="627">
        <v>35</v>
      </c>
      <c r="O175" s="134"/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0</v>
      </c>
      <c r="W175" s="134"/>
      <c r="X175" s="134"/>
      <c r="Y175" s="133"/>
      <c r="Z175" s="681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1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1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1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1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0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1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1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1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1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630" t="s">
        <v>478</v>
      </c>
      <c r="O185" s="202"/>
      <c r="P185" s="202">
        <v>5</v>
      </c>
      <c r="Q185" s="202">
        <f>SUM(R185:T185)</f>
        <v>0</v>
      </c>
      <c r="R185" s="202"/>
      <c r="S185" s="202"/>
      <c r="T185" s="202"/>
      <c r="U185" s="202">
        <v>5</v>
      </c>
      <c r="V185" s="202">
        <f>SUM(W185:Y185)</f>
        <v>0</v>
      </c>
      <c r="W185" s="202"/>
      <c r="X185" s="202"/>
      <c r="Y185" s="201"/>
      <c r="Z185" s="681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53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6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1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8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1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1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1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2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1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1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1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2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2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5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5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4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1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355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59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51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6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53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6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82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134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6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53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6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341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53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6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1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1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2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133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2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15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1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1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1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1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1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1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627" t="s">
        <v>478</v>
      </c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2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0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กุมภาพันธ์</vt:lpstr>
      <vt:lpstr>กุมภาพันธ์!Print_Area</vt:lpstr>
      <vt:lpstr>กุมภาพันธ์!Print_Titles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2018-05-01T07:57:23Z</dcterms:modified>
</cp:coreProperties>
</file>