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Serv\www\statistic_2559\total_sp\"/>
    </mc:Choice>
  </mc:AlternateContent>
  <workbookProtection workbookAlgorithmName="SHA-512" workbookHashValue="hnGW55MyymvRSqcAaS+IAP7TVlLcvC0T0RSamnbUPBurjA5CqqjBLpv1I0sMT4ualfE2xfYH6evMyoyt8jCSSQ==" workbookSaltValue="bb3fW7lqOY3GNggW17/buw==" workbookSpinCount="100000" lockStructure="1"/>
  <bookViews>
    <workbookView xWindow="0" yWindow="0" windowWidth="24000" windowHeight="9645" tabRatio="728"/>
  </bookViews>
  <sheets>
    <sheet name="total_ser3" sheetId="1" r:id="rId1"/>
    <sheet name="oct58" sheetId="2" state="hidden" r:id="rId2"/>
    <sheet name="nov58" sheetId="3" state="hidden" r:id="rId3"/>
    <sheet name="dec58" sheetId="4" state="hidden" r:id="rId4"/>
    <sheet name="jan59" sheetId="5" state="hidden" r:id="rId5"/>
    <sheet name="feb59" sheetId="6" state="hidden" r:id="rId6"/>
    <sheet name="march59" sheetId="7" state="hidden" r:id="rId7"/>
    <sheet name="april59" sheetId="8" state="hidden" r:id="rId8"/>
    <sheet name="may59" sheetId="9" state="hidden" r:id="rId9"/>
    <sheet name="june59" sheetId="10" state="hidden" r:id="rId10"/>
    <sheet name="july59" sheetId="11" state="hidden" r:id="rId11"/>
    <sheet name="aug59" sheetId="12" state="hidden" r:id="rId12"/>
    <sheet name="sep59" sheetId="13" state="hidden" r:id="rId13"/>
  </sheets>
  <definedNames>
    <definedName name="ฟ132">total_ser3!$W$304:$Y$304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9" i="1" l="1"/>
  <c r="X249" i="1"/>
  <c r="W249" i="1"/>
  <c r="Y229" i="1"/>
  <c r="X229" i="1"/>
  <c r="W229" i="1"/>
  <c r="Y221" i="1"/>
  <c r="X221" i="1"/>
  <c r="W221" i="1"/>
  <c r="Y187" i="1"/>
  <c r="X187" i="1"/>
  <c r="W187" i="1"/>
  <c r="Y186" i="1"/>
  <c r="X186" i="1"/>
  <c r="W186" i="1"/>
  <c r="Y109" i="1"/>
  <c r="X109" i="1"/>
  <c r="W109" i="1"/>
  <c r="Y108" i="1"/>
  <c r="X108" i="1"/>
  <c r="W108" i="1"/>
  <c r="Y106" i="1"/>
  <c r="X106" i="1"/>
  <c r="W106" i="1"/>
  <c r="T249" i="1"/>
  <c r="S249" i="1"/>
  <c r="R249" i="1"/>
  <c r="T229" i="1"/>
  <c r="S229" i="1"/>
  <c r="R229" i="1"/>
  <c r="T221" i="1"/>
  <c r="S221" i="1"/>
  <c r="R221" i="1"/>
  <c r="T187" i="1"/>
  <c r="S187" i="1"/>
  <c r="R187" i="1"/>
  <c r="T186" i="1"/>
  <c r="S186" i="1"/>
  <c r="R186" i="1"/>
  <c r="T109" i="1"/>
  <c r="S109" i="1"/>
  <c r="R109" i="1"/>
  <c r="T108" i="1"/>
  <c r="S108" i="1"/>
  <c r="R108" i="1"/>
  <c r="T106" i="1"/>
  <c r="S106" i="1"/>
  <c r="R106" i="1"/>
  <c r="O249" i="1"/>
  <c r="N249" i="1"/>
  <c r="M249" i="1"/>
  <c r="O229" i="1"/>
  <c r="N229" i="1"/>
  <c r="M229" i="1"/>
  <c r="O221" i="1"/>
  <c r="N221" i="1"/>
  <c r="M221" i="1"/>
  <c r="O187" i="1"/>
  <c r="N187" i="1"/>
  <c r="M187" i="1"/>
  <c r="O186" i="1"/>
  <c r="N186" i="1"/>
  <c r="M186" i="1"/>
  <c r="O109" i="1"/>
  <c r="N109" i="1"/>
  <c r="M109" i="1"/>
  <c r="O108" i="1"/>
  <c r="N108" i="1"/>
  <c r="M108" i="1"/>
  <c r="O106" i="1"/>
  <c r="N106" i="1"/>
  <c r="M106" i="1"/>
  <c r="J249" i="1"/>
  <c r="I249" i="1"/>
  <c r="H249" i="1"/>
  <c r="J229" i="1"/>
  <c r="I229" i="1"/>
  <c r="H229" i="1"/>
  <c r="J221" i="1"/>
  <c r="I221" i="1"/>
  <c r="H221" i="1"/>
  <c r="J187" i="1"/>
  <c r="I187" i="1"/>
  <c r="H187" i="1"/>
  <c r="J186" i="1"/>
  <c r="I186" i="1"/>
  <c r="H186" i="1"/>
  <c r="J109" i="1"/>
  <c r="I109" i="1"/>
  <c r="H109" i="1"/>
  <c r="J108" i="1"/>
  <c r="I108" i="1"/>
  <c r="H108" i="1"/>
  <c r="J106" i="1"/>
  <c r="I106" i="1"/>
  <c r="H106" i="1"/>
  <c r="Y105" i="1"/>
  <c r="X105" i="1"/>
  <c r="W105" i="1"/>
  <c r="T105" i="1"/>
  <c r="S105" i="1"/>
  <c r="R105" i="1"/>
  <c r="O105" i="1"/>
  <c r="N105" i="1"/>
  <c r="M105" i="1"/>
  <c r="J105" i="1"/>
  <c r="I105" i="1"/>
  <c r="H105" i="1"/>
  <c r="V74" i="13"/>
  <c r="V74" i="12"/>
  <c r="V74" i="10"/>
  <c r="V74" i="9"/>
  <c r="V74" i="11"/>
  <c r="V74" i="7"/>
  <c r="V74" i="6"/>
  <c r="V74" i="4"/>
  <c r="V74" i="3"/>
  <c r="V74" i="5"/>
  <c r="V74" i="8"/>
  <c r="V74" i="2"/>
  <c r="F185" i="1" l="1"/>
  <c r="F183" i="1" s="1"/>
  <c r="H185" i="1"/>
  <c r="H183" i="1" s="1"/>
  <c r="I185" i="1"/>
  <c r="I183" i="1" s="1"/>
  <c r="J185" i="1"/>
  <c r="J183" i="1" s="1"/>
  <c r="K185" i="1"/>
  <c r="K183" i="1" s="1"/>
  <c r="M185" i="1"/>
  <c r="M183" i="1" s="1"/>
  <c r="N185" i="1"/>
  <c r="N183" i="1" s="1"/>
  <c r="O185" i="1"/>
  <c r="O183" i="1" s="1"/>
  <c r="P185" i="1"/>
  <c r="P183" i="1" s="1"/>
  <c r="R185" i="1"/>
  <c r="R183" i="1" s="1"/>
  <c r="S185" i="1"/>
  <c r="S183" i="1" s="1"/>
  <c r="T185" i="1"/>
  <c r="T183" i="1" s="1"/>
  <c r="U185" i="1"/>
  <c r="U183" i="1" s="1"/>
  <c r="W185" i="1"/>
  <c r="W183" i="1" s="1"/>
  <c r="X185" i="1"/>
  <c r="X183" i="1" s="1"/>
  <c r="Y185" i="1"/>
  <c r="Y183" i="1" s="1"/>
  <c r="G186" i="1"/>
  <c r="L186" i="1"/>
  <c r="Q186" i="1"/>
  <c r="V186" i="1"/>
  <c r="G187" i="1"/>
  <c r="L187" i="1"/>
  <c r="Q187" i="1"/>
  <c r="V187" i="1"/>
  <c r="F220" i="1"/>
  <c r="H220" i="1"/>
  <c r="I220" i="1"/>
  <c r="J220" i="1"/>
  <c r="K220" i="1"/>
  <c r="M220" i="1"/>
  <c r="N220" i="1"/>
  <c r="O220" i="1"/>
  <c r="P220" i="1"/>
  <c r="R220" i="1"/>
  <c r="S220" i="1"/>
  <c r="T220" i="1"/>
  <c r="U220" i="1"/>
  <c r="W220" i="1"/>
  <c r="X220" i="1"/>
  <c r="Y220" i="1"/>
  <c r="G221" i="1"/>
  <c r="G220" i="1" s="1"/>
  <c r="L221" i="1"/>
  <c r="L220" i="1" s="1"/>
  <c r="Q221" i="1"/>
  <c r="Q220" i="1" s="1"/>
  <c r="V221" i="1"/>
  <c r="V220" i="1" s="1"/>
  <c r="F223" i="1"/>
  <c r="H223" i="1"/>
  <c r="J223" i="1"/>
  <c r="N223" i="1"/>
  <c r="P223" i="1"/>
  <c r="R223" i="1"/>
  <c r="T223" i="1"/>
  <c r="X223" i="1"/>
  <c r="I223" i="1"/>
  <c r="K223" i="1"/>
  <c r="M223" i="1"/>
  <c r="O223" i="1"/>
  <c r="S223" i="1"/>
  <c r="U223" i="1"/>
  <c r="W223" i="1"/>
  <c r="Y223" i="1"/>
  <c r="E186" i="1" l="1"/>
  <c r="V185" i="1"/>
  <c r="V183" i="1" s="1"/>
  <c r="Q185" i="1"/>
  <c r="Q183" i="1" s="1"/>
  <c r="E187" i="1"/>
  <c r="L185" i="1"/>
  <c r="L183" i="1" s="1"/>
  <c r="E220" i="1"/>
  <c r="E221" i="1"/>
  <c r="G185" i="1"/>
  <c r="G183" i="1" l="1"/>
  <c r="E183" i="1" s="1"/>
  <c r="E185" i="1"/>
  <c r="V249" i="1"/>
  <c r="V229" i="1"/>
  <c r="V223" i="1" s="1"/>
  <c r="V109" i="1"/>
  <c r="V108" i="1"/>
  <c r="V106" i="1"/>
  <c r="V105" i="1"/>
  <c r="V104" i="1" s="1"/>
  <c r="V74" i="1"/>
  <c r="Y243" i="1"/>
  <c r="X243" i="1"/>
  <c r="W243" i="1"/>
  <c r="U243" i="1"/>
  <c r="T243" i="1"/>
  <c r="S243" i="1"/>
  <c r="R243" i="1"/>
  <c r="P243" i="1"/>
  <c r="O243" i="1"/>
  <c r="N243" i="1"/>
  <c r="M243" i="1"/>
  <c r="K243" i="1"/>
  <c r="J243" i="1"/>
  <c r="I243" i="1"/>
  <c r="H243" i="1"/>
  <c r="Y107" i="1"/>
  <c r="X107" i="1"/>
  <c r="W107" i="1"/>
  <c r="T107" i="1"/>
  <c r="S107" i="1"/>
  <c r="R107" i="1"/>
  <c r="O107" i="1"/>
  <c r="N107" i="1"/>
  <c r="M107" i="1"/>
  <c r="J107" i="1"/>
  <c r="I107" i="1"/>
  <c r="H107" i="1"/>
  <c r="Y104" i="1"/>
  <c r="X104" i="1"/>
  <c r="W104" i="1"/>
  <c r="W103" i="1" s="1"/>
  <c r="W102" i="1" s="1"/>
  <c r="T104" i="1"/>
  <c r="S104" i="1"/>
  <c r="R104" i="1"/>
  <c r="R103" i="1" s="1"/>
  <c r="R102" i="1" s="1"/>
  <c r="O104" i="1"/>
  <c r="N104" i="1"/>
  <c r="M104" i="1"/>
  <c r="M103" i="1" s="1"/>
  <c r="M102" i="1" s="1"/>
  <c r="J104" i="1"/>
  <c r="I104" i="1"/>
  <c r="H104" i="1"/>
  <c r="V107" i="1" l="1"/>
  <c r="V103" i="1" s="1"/>
  <c r="V102" i="1" s="1"/>
  <c r="Y103" i="1"/>
  <c r="Y102" i="1" s="1"/>
  <c r="N103" i="1"/>
  <c r="N102" i="1" s="1"/>
  <c r="N87" i="1" s="1"/>
  <c r="N78" i="1" s="1"/>
  <c r="X103" i="1"/>
  <c r="X102" i="1" s="1"/>
  <c r="V243" i="1"/>
  <c r="H103" i="1"/>
  <c r="H102" i="1" s="1"/>
  <c r="H87" i="1" s="1"/>
  <c r="H78" i="1" s="1"/>
  <c r="S103" i="1"/>
  <c r="S102" i="1" s="1"/>
  <c r="S87" i="1" s="1"/>
  <c r="S78" i="1" s="1"/>
  <c r="T103" i="1"/>
  <c r="T102" i="1" s="1"/>
  <c r="M87" i="1"/>
  <c r="M78" i="1" s="1"/>
  <c r="W87" i="1"/>
  <c r="W78" i="1" s="1"/>
  <c r="O103" i="1"/>
  <c r="O102" i="1" s="1"/>
  <c r="O87" i="1" s="1"/>
  <c r="O78" i="1" s="1"/>
  <c r="I103" i="1"/>
  <c r="I102" i="1" s="1"/>
  <c r="I87" i="1" s="1"/>
  <c r="I78" i="1" s="1"/>
  <c r="J103" i="1"/>
  <c r="J102" i="1" s="1"/>
  <c r="J87" i="1" s="1"/>
  <c r="J78" i="1" s="1"/>
  <c r="R87" i="1"/>
  <c r="R78" i="1" s="1"/>
  <c r="Q249" i="1"/>
  <c r="Q243" i="1" s="1"/>
  <c r="L249" i="1"/>
  <c r="Q229" i="1"/>
  <c r="Q223" i="1" s="1"/>
  <c r="L229" i="1"/>
  <c r="L223" i="1" s="1"/>
  <c r="Q109" i="1"/>
  <c r="L109" i="1"/>
  <c r="Q108" i="1"/>
  <c r="L108" i="1"/>
  <c r="U107" i="1"/>
  <c r="P107" i="1"/>
  <c r="K107" i="1"/>
  <c r="Q106" i="1"/>
  <c r="L106" i="1"/>
  <c r="Q105" i="1"/>
  <c r="L105" i="1"/>
  <c r="U104" i="1"/>
  <c r="P104" i="1"/>
  <c r="K104" i="1"/>
  <c r="K103" i="1" l="1"/>
  <c r="K102" i="1" s="1"/>
  <c r="Q104" i="1"/>
  <c r="P103" i="1"/>
  <c r="P102" i="1" s="1"/>
  <c r="P87" i="1" s="1"/>
  <c r="U103" i="1"/>
  <c r="U102" i="1" s="1"/>
  <c r="U87" i="1" s="1"/>
  <c r="L107" i="1"/>
  <c r="Q107" i="1"/>
  <c r="T87" i="1"/>
  <c r="T78" i="1" s="1"/>
  <c r="L104" i="1"/>
  <c r="L243" i="1"/>
  <c r="Y87" i="1"/>
  <c r="Y78" i="1" s="1"/>
  <c r="X87" i="1"/>
  <c r="X78" i="1" s="1"/>
  <c r="V87" i="1"/>
  <c r="V78" i="1" s="1"/>
  <c r="K87" i="1"/>
  <c r="G249" i="1"/>
  <c r="E249" i="1" s="1"/>
  <c r="F243" i="1"/>
  <c r="G229" i="1"/>
  <c r="G223" i="1" s="1"/>
  <c r="E223" i="1" s="1"/>
  <c r="G109" i="1"/>
  <c r="E109" i="1" s="1"/>
  <c r="G108" i="1"/>
  <c r="F107" i="1"/>
  <c r="G106" i="1"/>
  <c r="E106" i="1" s="1"/>
  <c r="G105" i="1"/>
  <c r="F104" i="1"/>
  <c r="Q103" i="1" l="1"/>
  <c r="Q102" i="1" s="1"/>
  <c r="Q87" i="1" s="1"/>
  <c r="Q78" i="1" s="1"/>
  <c r="F103" i="1"/>
  <c r="F102" i="1" s="1"/>
  <c r="F87" i="1" s="1"/>
  <c r="L103" i="1"/>
  <c r="L102" i="1" s="1"/>
  <c r="L87" i="1" s="1"/>
  <c r="L78" i="1" s="1"/>
  <c r="G107" i="1"/>
  <c r="E107" i="1" s="1"/>
  <c r="E108" i="1"/>
  <c r="E229" i="1"/>
  <c r="E105" i="1"/>
  <c r="G104" i="1"/>
  <c r="G243" i="1"/>
  <c r="E243" i="1" s="1"/>
  <c r="G103" i="1" l="1"/>
  <c r="E104" i="1"/>
  <c r="E103" i="1" l="1"/>
  <c r="G102" i="1"/>
  <c r="E102" i="1" s="1"/>
  <c r="G87" i="1" l="1"/>
  <c r="E87" i="1" s="1"/>
  <c r="G78" i="1" l="1"/>
  <c r="E78" i="1" s="1"/>
</calcChain>
</file>

<file path=xl/comments1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<sst xmlns="http://schemas.openxmlformats.org/spreadsheetml/2006/main" count="13533" uniqueCount="548">
  <si>
    <t xml:space="preserve">ตัวชี้วัด / กิจกรรมการดำเนินงานของผลผลิต / </t>
  </si>
  <si>
    <t>หน่วยนับ</t>
  </si>
  <si>
    <t xml:space="preserve">โครงการยุทธศาสตร์ </t>
  </si>
  <si>
    <t xml:space="preserve">ภารกิจพื้นฐานประจำ / สนับสนุนยุทธศาสตร์ 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</si>
  <si>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</si>
  <si>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</si>
  <si>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</si>
  <si>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</si>
  <si>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</si>
  <si>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2. ระดับความสำเร็จของการพัฒนาหน่วยงานสู่การเรียนรู้ (Cre-C50)</t>
  </si>
  <si>
    <t>ระดับ</t>
  </si>
  <si>
    <t>3. คะแนนประกันคุณภาพภายในของหน่วยงานปีการศึกษา 2557</t>
  </si>
  <si>
    <t>คะแนน</t>
  </si>
  <si>
    <t>กิจกรรมหลักที่ 1  บริหารงานทั่วไปของ สบ.</t>
  </si>
  <si>
    <r>
      <rPr>
        <b/>
        <sz val="13"/>
        <color rgb="FFFF0000"/>
        <rFont val="TH Niramit AS"/>
      </rPr>
      <t xml:space="preserve">กิจกรรมย่อย 1.1 </t>
    </r>
    <r>
      <rPr>
        <sz val="13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</si>
  <si>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</si>
  <si>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</si>
  <si>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</si>
  <si>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</si>
  <si>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</si>
  <si>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</si>
  <si>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</si>
  <si>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</si>
  <si>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</si>
  <si>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</si>
  <si>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</si>
  <si>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</si>
  <si>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</si>
  <si>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</si>
  <si>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</si>
  <si>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</si>
  <si>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</si>
  <si>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</si>
  <si>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</si>
  <si>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</si>
  <si>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</si>
  <si>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</si>
  <si>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</si>
  <si>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</si>
  <si>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</si>
  <si>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</si>
  <si>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</si>
  <si>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</si>
  <si>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</si>
  <si>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</si>
  <si>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จัดทำรายงานผลการดำเนินงานตามคำรับรองการปฏิบัติราชการประจำปี (e-Performance) รอบ 6 , 9 , 12 เดือน</t>
  </si>
  <si>
    <t xml:space="preserve">   2.3 จัดทำรายงานผลการใช้จ่ายงบประมาณประจำปีงบประมาณเป็นรายไตรมาส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</si>
  <si>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</si>
  <si>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</si>
  <si>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</si>
  <si>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
(แบบ บสน. 2)</t>
  </si>
  <si>
    <t xml:space="preserve">   2.6  จัดทำการจัดการความรู้ตามเกณฑ์ (ขั้นตอน) ที่ สกอ. กำหนด </t>
  </si>
  <si>
    <t>ขั้นตอน</t>
  </si>
  <si>
    <r>
      <t>ดังนี้ ขั้นตอนที่ 1</t>
    </r>
    <r>
      <rPr>
        <b/>
        <sz val="14"/>
        <rFont val="TH Niramit AS"/>
      </rPr>
      <t xml:space="preserve"> </t>
    </r>
    <r>
      <rPr>
        <sz val="14"/>
        <rFont val="TH Niramit AS"/>
      </rPr>
      <t>กำหนดประเด็นความรู้และเป้าหมายของการจัดการ</t>
    </r>
  </si>
  <si>
    <t xml:space="preserve">ความรู้ที่สอดคล้องกับแผนยุทธศาสตร์ของหน่วยงาน </t>
  </si>
  <si>
    <t>ขั้นตอนที่ 2 กำหนดบุคลากรกลุ่มเป้าหมายที่จะพัฒนาความรู้และ</t>
  </si>
  <si>
    <t>ทักษะให้สอดคล้องกับประเด็นความรู้ที่กำหนด</t>
  </si>
  <si>
    <t>ขั้นตอนที่ 3 แบ่งปันและแลกเปลี่ยนเรียนรู้จากความรู้ ทักษะ</t>
  </si>
  <si>
    <t>ของผู้มีประสบการณ์ตรง (Tacit Knowledge)</t>
  </si>
  <si>
    <t>ขั้นตอนที่ 4 รวบรวมความรู้ตามประเด็นความรู้ที่ได้</t>
  </si>
  <si>
    <t>มาพัฒนาและจัดเก็บอย่างเป็นระบบโดยเผยแพร่</t>
  </si>
  <si>
    <t>ออกมาเป็นลายลักษณ์อักษร (Explicit Knowledge)</t>
  </si>
  <si>
    <t>ขั้นตอนที่ 5 นำความรู้ที่ได้จากการจัดการความรู้ ในปี</t>
  </si>
  <si>
    <t xml:space="preserve">งบประมาณปัจจุบันเป็นลายลักษณ์อักษร (Explicit Knowledge) </t>
  </si>
  <si>
    <t xml:space="preserve">และจากความรู้ ทักษะของผู้มีประสบการณ์ตรง (Tacit Knowledge) </t>
  </si>
  <si>
    <t>ที่เป็นแนวปฏิบัติที่ดี (Good Practice) มาปรับใช้ในการปฏิบัติงานจริง</t>
  </si>
  <si>
    <t xml:space="preserve">   2.7 จัดทำข้อมูลการประเมินผลการพิจารณาเลื่อนเงินเดือนประจำปี</t>
  </si>
  <si>
    <t xml:space="preserve">   2.8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</si>
  <si>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</si>
  <si>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</si>
  <si>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</si>
  <si>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</si>
  <si>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   2.9 การพัฒนาระบบงานในรูปแบบ Cross Function </t>
  </si>
  <si>
    <t>งาน</t>
  </si>
  <si>
    <t xml:space="preserve">   2.10 กิจกรรมส่งเสริมความรับผิดชอบต่อสังคม (CSR) </t>
  </si>
  <si>
    <t>กิจกรรม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</si>
  <si>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</si>
  <si>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</si>
  <si>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</si>
  <si>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39,162 ชื่อเรื่อง-เล่ม-แผ่น-ตลับ-ฐาน-แฟ้ม) (นับสะสม)           </t>
  </si>
  <si>
    <t xml:space="preserve">ร้อยละ </t>
  </si>
  <si>
    <t>2. ร้อยละของจำนวนผู้ใช้ห้องสมุดทุกช่องทางเมื่อเทียบกับเป้าหมาย  (เป้าหมาย 414,050 ราย) (นับซ้ำ)  (นับสะสม)</t>
  </si>
  <si>
    <t xml:space="preserve">3. คะแนนเฉลี่ยความพึงพอใจการให้บริการตามภารกิจบริการของหน่วยงาน </t>
  </si>
  <si>
    <t>ตัวชี้วัด : เชิงเวลา</t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</si>
  <si>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2 (Cre-C41)</t>
  </si>
  <si>
    <t>ไตรมาส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</si>
  <si>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 (Cre-C41)</t>
  </si>
  <si>
    <t>กิจกรรมหลักที่ 1 บริการบรรณสารสนเทศ</t>
  </si>
  <si>
    <r>
      <t xml:space="preserve">กิจกรรมย่อย 1.1  </t>
    </r>
    <r>
      <rPr>
        <sz val="13"/>
        <color rgb="FFFF0000"/>
        <rFont val="TH Niramit AS"/>
      </rPr>
      <t>จัดหาทรัพยากรสารสนเทศใหม่</t>
    </r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</si>
  <si>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</si>
  <si>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</si>
  <si>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</si>
  <si>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</si>
  <si>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</si>
  <si>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</si>
  <si>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</si>
  <si>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</si>
  <si>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</si>
  <si>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</si>
  <si>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</si>
  <si>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</si>
  <si>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 xml:space="preserve">          2) วารสาร    (ส่วนกลาง 490 , ศวน. 115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</si>
  <si>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</si>
  <si>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</si>
  <si>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</si>
  <si>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</si>
  <si>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</si>
  <si>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</si>
  <si>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</si>
  <si>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</si>
  <si>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</si>
  <si>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ชื่อ-แผ่น-ฐาน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</si>
  <si>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</si>
  <si>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</si>
  <si>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</si>
  <si>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</si>
  <si>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</si>
  <si>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</si>
  <si>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</si>
  <si>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</si>
  <si>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</si>
  <si>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</si>
  <si>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</si>
  <si>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</si>
  <si>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สารสนเทศเอกสารจดหมายเหตุมหาวิทยาลัย)  </t>
  </si>
  <si>
    <t xml:space="preserve">              (•  สารสนเทศ ศ.ดร.วิจิตร  ศรีสอ้าน)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</si>
  <si>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</si>
  <si>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</si>
  <si>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</si>
  <si>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</si>
  <si>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</si>
  <si>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</si>
  <si>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</si>
  <si>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</si>
  <si>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</si>
  <si>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</si>
  <si>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</si>
  <si>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</si>
  <si>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</si>
  <si>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</si>
  <si>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</si>
  <si>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</si>
  <si>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</si>
  <si>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</si>
  <si>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น. วิเคราะห์ฯ)</t>
  </si>
  <si>
    <t xml:space="preserve">                  (• ห้องสมุดสาขา) ชุดวิชา (15,774) + หนังสืออ่านประกอบ+ หลักสูตร มสธ. (3,376 )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</si>
  <si>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</si>
  <si>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</si>
  <si>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</si>
  <si>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</si>
  <si>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</si>
  <si>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</si>
  <si>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</si>
  <si>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</si>
  <si>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</si>
  <si>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</si>
  <si>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</si>
  <si>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</si>
  <si>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</si>
  <si>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สารสนเทศเอกสารจดหมายเหตุมหาวิทยาลัย)</t>
  </si>
  <si>
    <t xml:space="preserve">                  (• สารสนเทศ ศ.ดร.วิจิตร ศรีสอ้าน)   </t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</si>
  <si>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</si>
  <si>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</si>
  <si>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</si>
  <si>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</si>
  <si>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</si>
  <si>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</si>
  <si>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เอกสารจดหมายเหตุมหาวิทยาลัย)</t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</si>
  <si>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</si>
  <si>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t xml:space="preserve">         1)  สำรวจเพื่อเตรียมการคัดออกหนังสือ  </t>
  </si>
  <si>
    <t xml:space="preserve">         2)  จำหน่ายออกหนังสือ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</si>
  <si>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</si>
  <si>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</si>
  <si>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</si>
  <si>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</si>
  <si>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</si>
  <si>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</si>
  <si>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น. บริการสื่อสิ่งพิมพ์   (walk in , โทรศัพท์ ,โทรสาร ,อีเมล์) </t>
  </si>
  <si>
    <t xml:space="preserve">              (•  น.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</si>
  <si>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</si>
  <si>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</si>
  <si>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</si>
  <si>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 บริการสื่อสิ่งพิมพ์)</t>
  </si>
  <si>
    <t xml:space="preserve">              (• น.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</si>
  <si>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
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</si>
  <si>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</si>
  <si>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</si>
  <si>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</si>
  <si>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 ร.7)</t>
  </si>
  <si>
    <t xml:space="preserve">              (• สารสนเทศการศึกษาทางไกล)</t>
  </si>
  <si>
    <t xml:space="preserve">              (• สารสนเทศเอกสารจดหมายเหตุมหาวิทยาลัย)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</si>
  <si>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</si>
  <si>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</si>
  <si>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น. บริการสื่อสิ่งพิมพ์ต่อเนื่อง) </t>
  </si>
  <si>
    <t>เล่ม-ชิ้น-แฟ้ม</t>
  </si>
  <si>
    <t xml:space="preserve">              (• น.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</si>
  <si>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</si>
  <si>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</si>
  <si>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น. สนเทศการศึกษาทางไกล)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</si>
  <si>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</si>
  <si>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</si>
  <si>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</si>
  <si>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น. จัดหาฯ) แนะนำหนังสือใหม่บนเว็บเพจ</t>
  </si>
  <si>
    <t xml:space="preserve">               (• น. บริการสื่อสิ่งพิมพ์ต่อเนื่อง)</t>
  </si>
  <si>
    <t>บทความ</t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</si>
  <si>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</si>
  <si>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</si>
  <si>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</si>
  <si>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</si>
  <si>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</si>
  <si>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</t>
    </r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</si>
  <si>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</si>
  <si>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</si>
  <si>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</si>
  <si>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
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</si>
  <si>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</si>
  <si>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</si>
  <si>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</si>
  <si>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>คน</t>
  </si>
  <si>
    <t xml:space="preserve">             (- นำชมห้องพระบาทสมเด็จพระปกเกล้าฯ ในวาระพิธีพระราชทาน
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</si>
  <si>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</si>
  <si>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</si>
  <si>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สารสนเทศเอกสารจดหมายเหตุมหาวิทยาลัย)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</si>
  <si>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</si>
  <si>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</si>
  <si>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</si>
  <si>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t xml:space="preserve">         1) การส่งเสริมการรู้สารสนเทศ</t>
  </si>
  <si>
    <t>โครงการ/หลักสูตร</t>
  </si>
  <si>
    <t xml:space="preserve">            -  การส่งเสริมการรู้สารสนเทศ</t>
  </si>
  <si>
    <t>โครงการ</t>
  </si>
  <si>
    <t xml:space="preserve">            -  การจัดทำหลักสูตรเพื่อการเรียนรู้</t>
  </si>
  <si>
    <t>หลักสูตร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</si>
  <si>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</si>
  <si>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</si>
  <si>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</si>
  <si>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r>
      <t xml:space="preserve">            3.1)  จัดกิจกรรม/โครงการส่งเสริมการใช้ห้องสมุด    </t>
    </r>
    <r>
      <rPr>
        <sz val="13"/>
        <color theme="5" tint="-0.499984740745262"/>
        <rFont val="TH Niramit AS"/>
      </rPr>
      <t xml:space="preserve"> </t>
    </r>
    <r>
      <rPr>
        <sz val="13"/>
        <rFont val="TH Niramit AS"/>
      </rPr>
      <t>(• น. บริการสื่อสิ่งพิมพ์)</t>
    </r>
  </si>
  <si>
    <t xml:space="preserve">            3.2)  จัดนิทรรศการ/การจัดกิจกรรมประชาสัมพันธ์</t>
  </si>
  <si>
    <t xml:space="preserve">                (• น. บริการสื่อโสตทัศน์)</t>
  </si>
  <si>
    <t xml:space="preserve">                (• น.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</si>
  <si>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</si>
  <si>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</si>
  <si>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</si>
  <si>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</si>
  <si>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</si>
  <si>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</si>
  <si>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</si>
  <si>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</si>
  <si>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</si>
  <si>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</si>
  <si>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r>
      <t xml:space="preserve">        3)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</si>
  <si>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</si>
  <si>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
                     (ยอดประมาณการ นศ. ป.เอก ที่จะลงทะเบียน ภาค 1/58 
                      จากเป้าหมายการจัดการศึกษา)                   </t>
    </r>
  </si>
  <si>
    <t>กิจกรรมหลักที่ 4 โครงการความร่วมมือห้องสมุดวิชาการ</t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</si>
  <si>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</si>
  <si>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</si>
  <si>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</si>
  <si>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
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</si>
  <si>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</si>
  <si>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</si>
  <si>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</si>
  <si>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</si>
  <si>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</si>
  <si>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</si>
  <si>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</si>
  <si>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</si>
  <si>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</si>
  <si>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</si>
  <si>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</si>
  <si>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</si>
  <si>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</si>
  <si>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</si>
  <si>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</si>
  <si>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</si>
  <si>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 xml:space="preserve">        7) คณะทำงานทำงานกลุ่มเลขานุการ PULINET</t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</si>
  <si>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</si>
  <si>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</si>
  <si>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3"/>
        <rFont val="TH Niramit AS"/>
      </rPr>
      <t xml:space="preserve">  1) นิเทศงาน มุม มสธ. 3  ครั้ง</t>
    </r>
  </si>
  <si>
    <t xml:space="preserve">      2) จัดสื่อการศึกษาทดแทน มุม มสธ. 2 แห่ง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</si>
  <si>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</si>
  <si>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</si>
  <si>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</si>
  <si>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</si>
  <si>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</si>
  <si>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
(นับสะสม)</t>
  </si>
  <si>
    <t>ฐานข้อมูล/เว็บ/เรื่อง</t>
  </si>
  <si>
    <t>2. จำนวนผลงานนิทรรศการออนไลน์</t>
  </si>
  <si>
    <t>ผลงาน</t>
  </si>
  <si>
    <t>3. ร้อยละของจำนวนระเบียนสารสนเทศดิจิทัลที่จัดทำในระบบห้องสมุดดิจิทัล  (เป้าหมาย  810  ระเบียน)</t>
  </si>
  <si>
    <t>4. ร้อยละจำนวนผู้ใช้บริการสารสนเทศในระบบ e-Library เมื่อเทียบกับเป้าหมาย
แต่ละปี</t>
  </si>
  <si>
    <t>5. ร้อยละของจำนวนระเบียนรายการเอกสารจดหมายเหตุมหาวิทยาลัยทางอิเล็คทรอนิกส์เมื่อเทียบกับเป้าหมาย</t>
  </si>
  <si>
    <t xml:space="preserve">ตัวชี้วัด  : เชิงคุณภาพ </t>
  </si>
  <si>
    <t xml:space="preserve">6. ร้อยละความพึงพอใจของผู้ใช้บริการ e-Library </t>
  </si>
  <si>
    <t>7.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2553-2558 = 957)  (นับสะสม)</t>
  </si>
  <si>
    <t xml:space="preserve">ตัวชี้วัด  : เชิงเวลา </t>
  </si>
  <si>
    <t>8. ระยะเวลาของการจัดทำสัญญาจัดซื้อจัดจ้างรายการงบลงทุนที่ได้รับจัดสรรจาก
เงินรายได้  ภายในไตรมาสที่ 2 (Cre-C41)</t>
  </si>
  <si>
    <t>9.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 (Cre-C41)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</si>
  <si>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</si>
  <si>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Niramit AS"/>
      </rPr>
      <t>กิจกรรมย่อย 1.1</t>
    </r>
    <r>
      <rPr>
        <sz val="13"/>
        <color rgb="FF0000FF"/>
        <rFont val="TH Niramit AS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</si>
  <si>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</si>
  <si>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</si>
  <si>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 xml:space="preserve">             (1)  ระบบทะเบียนเอกสารจดหมายเหตุมหาวิทยาลัย</t>
  </si>
  <si>
    <t>ระบบ</t>
  </si>
  <si>
    <t xml:space="preserve">             (2) ระบบคลังพัสดุ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</si>
  <si>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</si>
  <si>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</si>
  <si>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</si>
  <si>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 เว็บไซต์สารสนเทศภูมิปัญญาท้องถิ่นนนทบุรี</t>
  </si>
  <si>
    <t xml:space="preserve">             (2) เว็บไซต์คลังพัสดุ สำนักบรรณสารสนเทศ</t>
  </si>
  <si>
    <t xml:space="preserve">             (3) เว็บไซต์ภาพถ่ายในอดีต สำนักบรรณสารสนเทศ</t>
  </si>
  <si>
    <t xml:space="preserve">             (4) เว็บไซต์คณะทำงานข้อมูลท้องถิ่น PULINET</t>
  </si>
  <si>
    <t xml:space="preserve">             (5) เว็บไซต์ระบบสารสนเทศเชิงภูมิศาสตร์วัดในเมืองนนท์</t>
  </si>
  <si>
    <t xml:space="preserve">             (6) เว็บไซต์สารสนเทศการศึกษาทางไกล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</si>
  <si>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</si>
  <si>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</si>
  <si>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</si>
  <si>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</si>
  <si>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 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</si>
  <si>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</si>
  <si>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พัฒนาสื่อประชาสัมพันธ์การสัมมนา  VTLS Users' Group Thailand 2016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</si>
  <si>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</si>
  <si>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Niramit AS"/>
      </rPr>
      <t>กิจกรรมย่อย 1.2</t>
    </r>
    <r>
      <rPr>
        <sz val="13"/>
        <color rgb="FF0000FF"/>
        <rFont val="TH Niramit AS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</si>
  <si>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
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</si>
  <si>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</si>
  <si>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3) ฐานข้อมูลสารสนเทศคลังปัญญา ตำรา มสธ. 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</si>
  <si>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</si>
  <si>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</si>
  <si>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</si>
  <si>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Niramit AS"/>
      </rPr>
      <t>กิจกรรมย่อย 1.3</t>
    </r>
    <r>
      <rPr>
        <sz val="13"/>
        <color rgb="FF0000FF"/>
        <rFont val="TH Niramit AS"/>
      </rPr>
      <t xml:space="preserve"> พัฒนาข้อมูลและเนื้อหาสารสนเทศดิจิทัลเพื่อการบริการ</t>
    </r>
  </si>
  <si>
    <t>ระเบียน/เรื่อง</t>
  </si>
  <si>
    <t xml:space="preserve">          1) พัฒนาเนื้อหาสารสนเทศเกี่ยวกับประชาคมอาเซียน</t>
  </si>
  <si>
    <t xml:space="preserve">              - ฝ่ายบริการสื่อฯ 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</si>
  <si>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</si>
  <si>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</si>
  <si>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t xml:space="preserve">              - ฝ่ายบริการสนเทศ </t>
  </si>
  <si>
    <r>
      <rPr>
        <b/>
        <sz val="13"/>
        <color rgb="FF0000FF"/>
        <rFont val="TH Niramit AS"/>
      </rPr>
      <t xml:space="preserve">กิจกรรมย่อย 1.4 </t>
    </r>
    <r>
      <rPr>
        <sz val="13"/>
        <color rgb="FF0000FF"/>
        <rFont val="TH Niramit AS"/>
      </rPr>
      <t>จัดหาและให้บริการระบบบริการสืบค้นสารสนเทศอิเล็กทรอนิกส์ที่ห้องสมุดจัดให้บริการ (Single Search)</t>
    </r>
  </si>
  <si>
    <r>
      <rPr>
        <b/>
        <sz val="13"/>
        <color rgb="FF0000FF"/>
        <rFont val="TH Niramit AS"/>
      </rPr>
      <t>กิจกรรมย่อย 1.5</t>
    </r>
    <r>
      <rPr>
        <sz val="13"/>
        <color rgb="FF0000FF"/>
        <rFont val="TH Niramit AS"/>
      </rPr>
      <t xml:space="preserve"> แปลงสารสนเทศให้เป็นสารสนเทศดิจิทัล</t>
    </r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</si>
  <si>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</si>
  <si>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</si>
  <si>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</si>
  <si>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</si>
  <si>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</si>
  <si>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</si>
  <si>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Niramit AS"/>
      </rPr>
      <t>กิจกรรมย่อย 2.1</t>
    </r>
    <r>
      <rPr>
        <sz val="13"/>
        <color rgb="FF0000FF"/>
        <rFont val="TH Niramit AS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</si>
  <si>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</si>
  <si>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</si>
  <si>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</si>
  <si>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Niramit AS"/>
      </rPr>
      <t>กิจกรรมย่อย 2.2</t>
    </r>
    <r>
      <rPr>
        <sz val="13"/>
        <color rgb="FF0000FF"/>
        <rFont val="TH Niramit AS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</si>
  <si>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Niramit AS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</si>
  <si>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</si>
  <si>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Niramit AS"/>
      </rPr>
      <t>กิจกรรมย่อย 3.1</t>
    </r>
    <r>
      <rPr>
        <sz val="13"/>
        <color rgb="FF0000FF"/>
        <rFont val="TH Niramit AS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</si>
  <si>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จัดสัมมนาทางวิชาการนานาชาติ VTLS Users' Group Thailand เนื่องในโอกาสครบรอบ 30 ปี สำนักบรรณสารสนเทศ </t>
  </si>
  <si>
    <t xml:space="preserve">         2)  จัดฝึกอบรมเชิงปฏิบัติการ เรื่อง การพัฒนาหนังสืออิเล็กทรอนิกส์ด้วย 
Sigil Application </t>
  </si>
  <si>
    <t xml:space="preserve">         3)  นำเสนอสถิติการดำเนินงานด้วย Infographic Applications </t>
  </si>
  <si>
    <t xml:space="preserve">         4)  จัดฝึกอบรมการใช้งานเครือข่ายสังคมเพื่อการปฏิบัติงานและให้บริการ</t>
  </si>
  <si>
    <t xml:space="preserve">         5)  จัดฝึกอบรมบุคลากรภายในและผู้สนใจ เพื่อเสริมทักษะด้านเทคโนโลยีสารสนเทศและเทคโนโลยีสมัยใหม่</t>
  </si>
  <si>
    <r>
      <rPr>
        <b/>
        <sz val="13"/>
        <color rgb="FF0000FF"/>
        <rFont val="TH Niramit AS"/>
      </rPr>
      <t>กิจกรรมย่อย 3.2</t>
    </r>
    <r>
      <rPr>
        <sz val="13"/>
        <color rgb="FF0000FF"/>
        <rFont val="TH Niramit AS"/>
      </rPr>
      <t xml:space="preserve">  ให้บริการผู้ใช้บริการสารสนเทศในระบบ e-Library</t>
    </r>
  </si>
  <si>
    <r>
      <rPr>
        <b/>
        <sz val="13"/>
        <color rgb="FF0000FF"/>
        <rFont val="TH Niramit AS"/>
      </rPr>
      <t>กิจกรรมย่อย 3.3</t>
    </r>
    <r>
      <rPr>
        <sz val="13"/>
        <color rgb="FF0000FF"/>
        <rFont val="TH Niramit AS"/>
      </rPr>
      <t xml:space="preserve"> ประเมินความพึงพอใจและแก้ไขข้อไม่พึงพอใจของผู้ใช้บริการระบบ e-Library</t>
    </r>
  </si>
  <si>
    <t xml:space="preserve">        1) ออกแบบและพัฒนาแบบประเมินความพึงพอใจผู้ใช้</t>
  </si>
  <si>
    <t xml:space="preserve">        2) แก้ไขข้อไม่พึงพอใจของผู้ใช้บริการ e-Library พร้อมพัฒนาแบบประเมินใหม่
บนเว็บ</t>
  </si>
  <si>
    <t xml:space="preserve">        3) สรุปและวิเคราะห์ความพึงพอใจของผู้ใช้บริการระบบ e-Library</t>
  </si>
  <si>
    <r>
      <rPr>
        <b/>
        <sz val="13"/>
        <rFont val="TH Niramit AS"/>
      </rPr>
      <t xml:space="preserve">1) การกำหนดตัวชี้วัด : </t>
    </r>
    <r>
      <rPr>
        <sz val="13"/>
        <rFont val="TH Niramit AS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</si>
  <si>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3"/>
        <rFont val="TH Niramit AS"/>
      </rPr>
      <t>1.1 ตัวชี้วัดเชิงปริมาณ :</t>
    </r>
    <r>
      <rPr>
        <sz val="13"/>
        <rFont val="TH Niramit AS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</si>
  <si>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3"/>
        <rFont val="TH Niramit AS"/>
      </rPr>
      <t>1.2 ตัวชี้วัดเชิงคุณภาพ :</t>
    </r>
    <r>
      <rPr>
        <sz val="13"/>
        <rFont val="TH Niramit AS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</si>
  <si>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3"/>
        <rFont val="TH Niramit AS"/>
      </rPr>
      <t xml:space="preserve">1.3 ตัวชี้วัดเชิงระยะเวลา </t>
    </r>
    <r>
      <rPr>
        <sz val="13"/>
        <rFont val="TH Niramit AS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</si>
  <si>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3"/>
        <rFont val="TH Niramit AS"/>
      </rPr>
      <t xml:space="preserve">1.4 ตัวชี้วัดเชิงต้นทุน </t>
    </r>
    <r>
      <rPr>
        <sz val="13"/>
        <rFont val="TH Niramit AS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</si>
  <si>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t xml:space="preserve">อย่างไรก็ตามการกำหนดตัวชี้วัดไม่ควรน้อยกว่า 2 มิติ  </t>
  </si>
  <si>
    <r>
      <rPr>
        <b/>
        <sz val="13"/>
        <rFont val="TH Niramit AS"/>
      </rPr>
      <t>2) การกำหนดค่าเป้าหมายตัวชี้วัด :</t>
    </r>
    <r>
      <rPr>
        <sz val="13"/>
        <rFont val="TH Niramit AS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</si>
  <si>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</si>
  <si>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r>
      <t xml:space="preserve">3) การกำหนดกิจกรรมหลัก : </t>
    </r>
    <r>
      <rPr>
        <sz val="13"/>
        <rFont val="TH Niramit AS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</si>
  <si>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3"/>
        <rFont val="TH Niramit AS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</si>
  <si>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</si>
  <si>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r>
      <t>5) การกำหนดค่าเป้าหมายในกิจกรรมย่อย : เ</t>
    </r>
    <r>
      <rPr>
        <sz val="13"/>
        <rFont val="TH Niramit AS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</si>
  <si>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3"/>
        <rFont val="TH Niramit AS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</si>
  <si>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3"/>
        <rFont val="TH Niramit AS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</si>
  <si>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3"/>
        <rFont val="TH Niramit AS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</si>
  <si>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t>แผนปฏิบัติราชการประจำปีงบประมาณ 2559 (ภารกิจพื้นฐาน-สนับสนุนยุทธศาสตร์-โครงการเดิม)</t>
  </si>
  <si>
    <t>ของหน่วยงาน  สำนักบรรณสารสนเทศ</t>
  </si>
  <si>
    <t>ค่าเป้าหมายปี 2559</t>
  </si>
  <si>
    <t>ผู้รับผิดชอบ</t>
  </si>
  <si>
    <t>รวมทั้งปี</t>
  </si>
  <si>
    <t>รวมทำได้</t>
  </si>
  <si>
    <t>ไตรมาส 1</t>
  </si>
  <si>
    <t>2558</t>
  </si>
  <si>
    <t>ไตรมาส 2</t>
  </si>
  <si>
    <t>2559</t>
  </si>
  <si>
    <t>ไตรมาส 3</t>
  </si>
  <si>
    <t>ไตรมาส 4</t>
  </si>
  <si>
    <t xml:space="preserve">     คำนวณ</t>
  </si>
  <si>
    <t>เป้าหมาย</t>
  </si>
  <si>
    <t>ทำได้</t>
  </si>
  <si>
    <t>ต.ค.58</t>
  </si>
  <si>
    <t>พ.ย.58</t>
  </si>
  <si>
    <t>ธ.ค.58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</si>
  <si>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</si>
  <si>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</si>
  <si>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</si>
  <si>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</si>
  <si>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</si>
  <si>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</si>
  <si>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</si>
  <si>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</si>
  <si>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</si>
  <si>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รวมงบประมาณทั้งสิ้น</t>
  </si>
  <si>
    <t>สบ.</t>
  </si>
  <si>
    <t>สำนักงานเลขานุการ</t>
  </si>
  <si>
    <r>
      <rPr>
        <u/>
        <sz val="14"/>
        <rFont val="TH Niramit AS"/>
      </rPr>
      <t>&gt;</t>
    </r>
    <r>
      <rPr>
        <sz val="14"/>
        <rFont val="TH Niramit AS"/>
      </rPr>
      <t>80</t>
    </r>
  </si>
  <si>
    <r>
      <rPr>
        <u/>
        <sz val="14"/>
        <rFont val="TH Niramit AS"/>
      </rPr>
      <t>&gt;</t>
    </r>
    <r>
      <rPr>
        <sz val="14"/>
        <rFont val="TH Niramit AS"/>
      </rPr>
      <t>4.39</t>
    </r>
  </si>
  <si>
    <r>
      <t>&lt;</t>
    </r>
    <r>
      <rPr>
        <sz val="14"/>
        <rFont val="TH Niramit AS"/>
      </rPr>
      <t xml:space="preserve"> 2</t>
    </r>
  </si>
  <si>
    <t>&lt;2</t>
  </si>
  <si>
    <t>ฝ่ายบริการสื่อฯ
ฝ่ายบริการสนเทศ
ฝ่ายเทคนิค
ห้องสมุดสาขา</t>
  </si>
  <si>
    <t>ศูนย์เทคโนฯ
ฝ่ายบริการสื่อฯ
ฝ่ายบริการสนเทศ</t>
  </si>
  <si>
    <t>ฝ่ายบริการสื่อฯ</t>
  </si>
  <si>
    <t>น. จัดหาฯ</t>
  </si>
  <si>
    <t>ห้องสมุดสาขา</t>
  </si>
  <si>
    <t>น. บริการสื่อสิ่งพิมพ์ต่อเนื่อง</t>
  </si>
  <si>
    <t>น. สื่อโสตฯ</t>
  </si>
  <si>
    <t>ฝ่ายบริการสนเทศ</t>
  </si>
  <si>
    <t>น. วิเคราะห์ฯ</t>
  </si>
  <si>
    <t>ศูนย์เทคโนฯ</t>
  </si>
  <si>
    <t>น. บริการสื่อสิ่งพิมพ์</t>
  </si>
  <si>
    <t>ตอบกิจกรรมในแผนยุทธศาสตร์ 5 ปี ของ ข้อ 2)  ม.ด้วย</t>
  </si>
  <si>
    <t>น. วิเคราะห์</t>
  </si>
  <si>
    <t>ฝายบริการสื่อฯ</t>
  </si>
  <si>
    <t xml:space="preserve"> ศูนย์เทคโนฯ</t>
  </si>
  <si>
    <t xml:space="preserve"> ฝ่ายเทคนิค</t>
  </si>
  <si>
    <t xml:space="preserve"> สำนักงานเลขานุการ</t>
  </si>
  <si>
    <t>น. บริการสื่อสิ่งพิมพ์
น. บริการสื่อสิ่งพิมพ์ต่อเนื่อง</t>
  </si>
  <si>
    <t>key in</t>
  </si>
  <si>
    <t>r18+23+24+27+33+34+35+36</t>
  </si>
  <si>
    <t>r19+20</t>
  </si>
  <si>
    <t>r25+26</t>
  </si>
  <si>
    <t>r28+29+30</t>
  </si>
  <si>
    <t>r39+42+45+47+48+52+66+67+68+72+73</t>
  </si>
  <si>
    <t>r40+41</t>
  </si>
  <si>
    <t>r43+44</t>
  </si>
  <si>
    <t>r49+50</t>
  </si>
  <si>
    <t>r69+70+71</t>
  </si>
  <si>
    <t>ปรึกษาเลขาฯ แล้ว 27-3-57</t>
  </si>
  <si>
    <t>r87*100/39162</t>
  </si>
  <si>
    <t>r169*100/414050</t>
  </si>
  <si>
    <t>r88+101+102+111+124</t>
  </si>
  <si>
    <t>r89+100</t>
  </si>
  <si>
    <t>r90+95</t>
  </si>
  <si>
    <t>r91+92+93+94</t>
  </si>
  <si>
    <t>r96+97+98+99</t>
  </si>
  <si>
    <t>r103+110</t>
  </si>
  <si>
    <t>r104+107</t>
  </si>
  <si>
    <t>r105+106</t>
  </si>
  <si>
    <t>r108+109</t>
  </si>
  <si>
    <t>r112</t>
  </si>
  <si>
    <t>r113+116+120</t>
  </si>
  <si>
    <t>r114+115</t>
  </si>
  <si>
    <t>r117</t>
  </si>
  <si>
    <t>r118+119</t>
  </si>
  <si>
    <t>r121</t>
  </si>
  <si>
    <t>r122+123</t>
  </si>
  <si>
    <t>r125+126+127+128</t>
  </si>
  <si>
    <t>r131+135+140+141</t>
  </si>
  <si>
    <t>r132+133+134</t>
  </si>
  <si>
    <t>r136+137</t>
  </si>
  <si>
    <t>r138+139</t>
  </si>
  <si>
    <t>ปรับตัวเลขกับพี่ตุ๊กตา 27-3-57</t>
  </si>
  <si>
    <t>r143+146+147+150+152</t>
  </si>
  <si>
    <t>r144+145</t>
  </si>
  <si>
    <t>r148+149</t>
  </si>
  <si>
    <t>r151</t>
  </si>
  <si>
    <t>r153+154+155+156</t>
  </si>
  <si>
    <t>พี่ศิรินยืนยัน 27-3-57</t>
  </si>
  <si>
    <t>r158+159+160</t>
  </si>
  <si>
    <t>r161+162</t>
  </si>
  <si>
    <t>r164+165+166</t>
  </si>
  <si>
    <t>r170+171+172</t>
  </si>
  <si>
    <t>r175+176</t>
  </si>
  <si>
    <t>r178+179</t>
  </si>
  <si>
    <t>r180+181+182</t>
  </si>
  <si>
    <t>พี่ตุ๊กตาเพิ่มค่าเป้าหมาย 27-3-57</t>
  </si>
  <si>
    <t>r184+185+188+189</t>
  </si>
  <si>
    <t>r186+187</t>
  </si>
  <si>
    <t>r192+193</t>
  </si>
  <si>
    <t>r196</t>
  </si>
  <si>
    <t>r197</t>
  </si>
  <si>
    <t>r199+200</t>
  </si>
  <si>
    <t>r202+203</t>
  </si>
  <si>
    <t>r206+207</t>
  </si>
  <si>
    <t>r209+210+211</t>
  </si>
  <si>
    <t>r214+215</t>
  </si>
  <si>
    <t>r219+220+223</t>
  </si>
  <si>
    <t>r221+222</t>
  </si>
  <si>
    <t>เลื่อนจากข้อ2.2 มาเป็นข้อ 2.1</t>
  </si>
  <si>
    <t>r224+229+230</t>
  </si>
  <si>
    <t>r225+226+227+228</t>
  </si>
  <si>
    <t>r232+233+234</t>
  </si>
  <si>
    <t>r236</t>
  </si>
  <si>
    <t>r239+243+251</t>
  </si>
  <si>
    <t>r240+241+242</t>
  </si>
  <si>
    <t>r244+245+246+247+248+249+250</t>
  </si>
  <si>
    <t>r252+253+254+255+256+257+258</t>
  </si>
  <si>
    <t>พี่เพ็ญขอปรับ 24 มีค. 57</t>
  </si>
  <si>
    <t>พี่เพ็ญขอปรับชื่อกิจกรรม 27-3-57</t>
  </si>
  <si>
    <t>หน.ศูนย์แจ้งว่าขาดฝ่ายเทคนิค</t>
  </si>
  <si>
    <t>r280</t>
  </si>
  <si>
    <t>r291 // ปี 57 กองแผนแนะนำให้ตั้งค่าเป้าหมาย 45, 90</t>
  </si>
  <si>
    <t>r299*100/810</t>
  </si>
  <si>
    <t>r334*100/277000</t>
  </si>
  <si>
    <t>r134*100/10</t>
  </si>
  <si>
    <t>r302*100/957</t>
  </si>
  <si>
    <t>r281+284+291+294+296</t>
  </si>
  <si>
    <t>r282+283</t>
  </si>
  <si>
    <t>r285+286+287+288+289+290</t>
  </si>
  <si>
    <t>r295</t>
  </si>
  <si>
    <t>r297+298</t>
  </si>
  <si>
    <t>r300+301+302+303+304+305</t>
  </si>
  <si>
    <t>r307+310</t>
  </si>
  <si>
    <t>r308+309</t>
  </si>
  <si>
    <t>r311+312+313</t>
  </si>
  <si>
    <t>r316+317+318+319</t>
  </si>
  <si>
    <t>r329+330+331+332 // แก้ใขชื่อกิจกรรมย่อยให้สอดคล้องกับตัวกิจกรรม</t>
  </si>
  <si>
    <t>r333</t>
  </si>
  <si>
    <t>r337+338</t>
  </si>
  <si>
    <t>ผลสัมฤทธิ์ของานอยู่ที่ r293 หน.ศูนย์เปลี่ยน 4ธค.58</t>
  </si>
  <si>
    <t>ผลสัมฤทธิ์ของานอยู่ที่ r322 หน.ศูนย์เปลี่ยน 4ธค.58</t>
  </si>
  <si>
    <t>s1</t>
  </si>
  <si>
    <t>s3</t>
  </si>
  <si>
    <t>s2</t>
  </si>
  <si>
    <t>S1 S2</t>
  </si>
  <si>
    <t>s1 S2</t>
  </si>
  <si>
    <t>น. บริการสื่อสิ่งพิมพ์.</t>
  </si>
  <si>
    <t>s0</t>
  </si>
  <si>
    <t>t2</t>
  </si>
  <si>
    <t>แก้ไขเพิ่มเติม</t>
  </si>
  <si>
    <t>หน.ศุนย์ฯสั่งการเมือวันที่ 4 ธ.ค.2558 r282  (1)  ระบบทะเบียนเอกสารจดหมายเหตุมหาวิทยาลัย เปลี่ยนเป็น  (1)  ระบบทะเบียนเอกสารจดหมายเหตุ ร.7  แจ้งบุศแล้ว</t>
  </si>
  <si>
    <t>หน.ศุนย์ฯสั่งการเมือวันที่ 4 ธ.ค.2558  r285-290 ผลสัมฤทธิ์ของงานอาจมีการเปลี่ยนชื่องาน แล้วจะแจ้งให้บุศทราบในเดือนที่สำเร็จ  แจ้งบุศแล้ว</t>
  </si>
  <si>
    <t>หน.ศุนย์ฯสั่งการเมือวันที่ 4 ธ.ค.2558  r291 ผลสำฤทธิ์ของงานอยู่ที่ r293 จึงของเปลี่ยนผลรวม r291 จาก r292+293 เปลี่ยน r293 แจ้งบุศแล้ว</t>
  </si>
  <si>
    <t>หน.ศุนย์ฯสั่งการเมือวันที่ 4 ธ.ค.2558  r321 ผลสำฤทธิ์ของงานอยู่ที่ r322 จึงของเปลี่ยนผลรวม r321 จาก r322+323 เปลี่ยน r322 แจ้งบุศแล้ว</t>
  </si>
  <si>
    <t xml:space="preserve"> </t>
  </si>
  <si>
    <t>ลงสถิติเฉพาะพื้นที่สีม่วงเดือน ต.ค.เท่านั้น</t>
  </si>
  <si>
    <t>ลงสถิติเฉพาะพื้นที่สีม่วงเดือน พ.ย.เท่านั้น</t>
  </si>
  <si>
    <t>ลงสถิติเฉพาะพื้นที่สีม่วงเดือน ธ.ค.เท่านั้น</t>
  </si>
  <si>
    <t>ลงสถิติเฉพาะพื้นที่สีม่วงเดือน ม.ค.เท่านั้น</t>
  </si>
  <si>
    <t>ลงสถิติเฉพาะพื้นที่สีม่วงเดือน ก.พ.เท่านั้น</t>
  </si>
  <si>
    <t>ลงสถิติเฉพาะพื้นที่สีม่วงเดือน มี.ค.เท่านั้น</t>
  </si>
  <si>
    <t>ลงสถิติเฉพาะพื้นที่สีม่วงเดือน เม.ย.เท่านั้น</t>
  </si>
  <si>
    <t>ลงสถิติเฉพาะพื้นที่สีม่วงเดือน พ.ค.เท่านั้น</t>
  </si>
  <si>
    <t>ลงสถิติเฉพาะพื้นที่สีม่วงเดือน มิ.ย.เท่านั้น</t>
  </si>
  <si>
    <t>ลงสถิติเฉพาะพื้นที่สีม่วงเดือน ก.ค.เท่านั้น</t>
  </si>
  <si>
    <t>ลงสถิติเฉพาะพื้นที่สีม่วงเดือน  ส.ค.เท่านั้น</t>
  </si>
  <si>
    <t>ลงสถิติเฉพาะพื้นที่สีม่วงเดือน  ก.ย.เท่านั้น</t>
  </si>
  <si>
    <t>หน่วยสื่อโสตทัศน์  สำนักบรรณสารสนเทศ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</si>
</sst>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87" formatCode="0_ ;\-0\ "/>
    <numFmt numFmtId="188" formatCode="_-* #,##0_-;\-* #,##0_-;_-* &quot;-&quot;??_-;_-@_-"/>
    <numFmt numFmtId="189" formatCode="_-* #,##0.0_-;\-* #,##0.0_-;_-* &quot;-&quot;??_-;_-@_-"/>
    <numFmt numFmtId="190" formatCode="#,##0_ ;\-#,##0\ "/>
  </numFmts>
  <fonts count="8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2.5"/>
      <name val="TH Niramit AS"/>
    </font>
    <font>
      <b/>
      <sz val="13"/>
      <name val="TH Niramit AS"/>
    </font>
    <font>
      <b/>
      <sz val="13"/>
      <color rgb="FF0000CC"/>
      <name val="TH Niramit AS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4"/>
      <name val="TH Niramit AS"/>
    </font>
    <font>
      <sz val="10"/>
      <name val="Arial"/>
      <family val="2"/>
    </font>
    <font>
      <sz val="13"/>
      <color theme="4" tint="-0.249977111117893"/>
      <name val="TH Niramit AS"/>
    </font>
    <font>
      <b/>
      <sz val="13"/>
      <color theme="4" tint="-0.249977111117893"/>
      <name val="TH Niramit AS"/>
    </font>
    <font>
      <sz val="13"/>
      <color rgb="FF0000FF"/>
      <name val="TH Niramit AS"/>
    </font>
    <font>
      <sz val="13"/>
      <name val="TH Niramit AS"/>
    </font>
    <font>
      <sz val="13"/>
      <color theme="9" tint="-0.499984740745262"/>
      <name val="TH Niramit AS"/>
    </font>
    <font>
      <i/>
      <sz val="13"/>
      <color theme="9" tint="-0.499984740745262"/>
      <name val="TH Niramit AS"/>
    </font>
    <font>
      <sz val="14"/>
      <color rgb="FF0000CC"/>
      <name val="TH Niramit AS"/>
    </font>
    <font>
      <b/>
      <sz val="14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sz val="13"/>
      <color theme="5" tint="-0.499984740745262"/>
      <name val="TH Niramit AS"/>
    </font>
    <font>
      <i/>
      <sz val="13"/>
      <color rgb="FF0000FF"/>
      <name val="TH Niramit AS"/>
    </font>
    <font>
      <sz val="13"/>
      <color rgb="FFC00000"/>
      <name val="TH Niramit AS"/>
    </font>
    <font>
      <b/>
      <u/>
      <sz val="12.5"/>
      <color indexed="8"/>
      <name val="TH SarabunPSK"/>
      <family val="2"/>
    </font>
    <font>
      <sz val="14"/>
      <color theme="1"/>
      <name val="TH Niramit AS"/>
    </font>
    <font>
      <b/>
      <sz val="13"/>
      <color rgb="FF0000FF"/>
      <name val="TH Niramit AS"/>
    </font>
    <font>
      <i/>
      <sz val="13"/>
      <color theme="1"/>
      <name val="TH Niramit AS"/>
    </font>
    <font>
      <b/>
      <sz val="16"/>
      <name val="TH Niramit AS"/>
    </font>
    <font>
      <b/>
      <u/>
      <sz val="13"/>
      <color theme="0"/>
      <name val="TH Niramit AS"/>
    </font>
    <font>
      <sz val="12.5"/>
      <color indexed="8"/>
      <name val="TH Niramit AS"/>
    </font>
    <font>
      <sz val="16"/>
      <color indexed="8"/>
      <name val="TH Niramit AS"/>
    </font>
    <font>
      <sz val="16"/>
      <color theme="1"/>
      <name val="TH Niramit AS"/>
    </font>
    <font>
      <b/>
      <sz val="12"/>
      <name val="TH Niramit AS"/>
    </font>
    <font>
      <sz val="13"/>
      <color indexed="8"/>
      <name val="TH Niramit AS"/>
    </font>
    <font>
      <sz val="8"/>
      <color rgb="FFFF0000"/>
      <name val="TH Niramit AS"/>
    </font>
    <font>
      <sz val="16"/>
      <color rgb="FFFF0000"/>
      <name val="TH Niramit AS"/>
    </font>
    <font>
      <u/>
      <sz val="14"/>
      <name val="TH Niramit AS"/>
    </font>
    <font>
      <sz val="11"/>
      <color theme="1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TH Niramit AS"/>
    </font>
    <font>
      <sz val="8"/>
      <color theme="4" tint="-0.249977111117893"/>
      <name val="TH Niramit AS"/>
    </font>
    <font>
      <sz val="8"/>
      <color rgb="FF0000FF"/>
      <name val="TH Niramit AS"/>
    </font>
    <font>
      <sz val="8"/>
      <color theme="9" tint="-0.499984740745262"/>
      <name val="TH Niramit AS"/>
    </font>
    <font>
      <sz val="8"/>
      <color theme="1"/>
      <name val="TH Niramit AS"/>
    </font>
    <font>
      <sz val="8"/>
      <color rgb="FF7030A0"/>
      <name val="TH Niramit AS"/>
    </font>
    <font>
      <b/>
      <sz val="8"/>
      <color rgb="FFFF0000"/>
      <name val="TH Niramit AS"/>
    </font>
    <font>
      <sz val="8"/>
      <color rgb="FF6600CC"/>
      <name val="TH Niramit AS"/>
    </font>
    <font>
      <sz val="8"/>
      <color theme="6" tint="-0.499984740745262"/>
      <name val="TH Niramit AS"/>
    </font>
    <font>
      <sz val="8"/>
      <color rgb="FF0000CC"/>
      <name val="TH Niramit AS"/>
    </font>
    <font>
      <sz val="8"/>
      <color rgb="FFC00000"/>
      <name val="TH Niramit AS"/>
    </font>
    <font>
      <b/>
      <sz val="8"/>
      <color theme="1"/>
      <name val="TH Niramit AS"/>
    </font>
    <font>
      <sz val="16"/>
      <name val="TH Niramit AS"/>
    </font>
    <font>
      <sz val="16"/>
      <color theme="4" tint="-0.249977111117893"/>
      <name val="TH Niramit AS"/>
    </font>
    <font>
      <sz val="16"/>
      <color rgb="FF0000FF"/>
      <name val="TH Niramit AS"/>
    </font>
    <font>
      <sz val="16"/>
      <color theme="9" tint="-0.499984740745262"/>
      <name val="TH Niramit AS"/>
    </font>
    <font>
      <b/>
      <sz val="16"/>
      <color rgb="FFFF0000"/>
      <name val="TH Niramit AS"/>
    </font>
    <font>
      <sz val="16"/>
      <color rgb="FF7030A0"/>
      <name val="TH Niramit AS"/>
    </font>
    <font>
      <sz val="16"/>
      <color rgb="FF6600CC"/>
      <name val="TH Niramit AS"/>
    </font>
    <font>
      <sz val="16"/>
      <color theme="6" tint="-0.499984740745262"/>
      <name val="TH Niramit AS"/>
    </font>
    <font>
      <i/>
      <sz val="16"/>
      <color theme="6" tint="-0.499984740745262"/>
      <name val="TH Niramit AS"/>
    </font>
    <font>
      <sz val="16"/>
      <color rgb="FF0000CC"/>
      <name val="TH Niramit AS"/>
    </font>
    <font>
      <sz val="16"/>
      <color theme="5" tint="-0.499984740745262"/>
      <name val="TH Niramit AS"/>
    </font>
    <font>
      <sz val="14"/>
      <color rgb="FF0000FF"/>
      <name val="TH Niramit AS"/>
    </font>
    <font>
      <sz val="12"/>
      <name val="TH Niramit AS"/>
    </font>
    <font>
      <i/>
      <sz val="16"/>
      <name val="TH Niramit AS"/>
    </font>
    <font>
      <i/>
      <sz val="16"/>
      <color theme="1"/>
      <name val="TH Niramit AS"/>
    </font>
    <font>
      <b/>
      <sz val="14"/>
      <color rgb="FFFF0000"/>
      <name val="TH Niramit AS"/>
    </font>
    <font>
      <sz val="14"/>
      <color rgb="FFFF0000"/>
      <name val="TH Niramit AS"/>
    </font>
    <font>
      <b/>
      <sz val="16"/>
      <color theme="1"/>
      <name val="TH Niramit AS"/>
    </font>
    <font>
      <sz val="11"/>
      <color theme="1"/>
      <name val="TH Niramit AS"/>
    </font>
    <font>
      <b/>
      <u/>
      <sz val="20"/>
      <color theme="0"/>
      <name val="TH Niramit AS"/>
    </font>
    <font>
      <sz val="20"/>
      <name val="TH Niramit AS"/>
    </font>
    <font>
      <sz val="13"/>
      <color rgb="FF800000"/>
      <name val="TH Niramit AS"/>
    </font>
    <font>
      <sz val="12"/>
      <color theme="1"/>
      <name val="Tahoma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/>
      <top style="hair">
        <color theme="1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  <xf numFmtId="43" fontId="2" fillId="0" borderId="0" applyFont="0" applyFill="0" applyBorder="0" applyAlignment="0" applyProtection="0"/>
  </cellStyleXfs>
  <cellXfs count="666">
    <xf numFmtId="0" fontId="0" fillId="0" borderId="0" xfId="0"/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right"/>
      <protection locked="0"/>
    </xf>
    <xf numFmtId="0" fontId="4" fillId="0" borderId="7" xfId="1" applyFont="1" applyBorder="1" applyAlignment="1" applyProtection="1">
      <alignment horizontal="right" vertical="center"/>
      <protection locked="0"/>
    </xf>
    <xf numFmtId="0" fontId="5" fillId="0" borderId="7" xfId="1" applyFont="1" applyBorder="1" applyAlignment="1" applyProtection="1">
      <alignment horizontal="right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6" fillId="0" borderId="8" xfId="1" applyNumberFormat="1" applyFont="1" applyFill="1" applyBorder="1" applyAlignment="1" applyProtection="1">
      <alignment vertical="top" wrapText="1"/>
      <protection locked="0"/>
    </xf>
    <xf numFmtId="0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2" applyNumberFormat="1" applyFont="1" applyFill="1" applyBorder="1" applyAlignment="1" applyProtection="1">
      <alignment vertical="top" wrapText="1"/>
      <protection locked="0"/>
    </xf>
    <xf numFmtId="0" fontId="10" fillId="0" borderId="10" xfId="2" applyNumberFormat="1" applyFont="1" applyFill="1" applyBorder="1" applyAlignment="1" applyProtection="1">
      <alignment horizontal="center" vertical="top"/>
      <protection locked="0"/>
    </xf>
    <xf numFmtId="0" fontId="10" fillId="0" borderId="10" xfId="2" applyNumberFormat="1" applyFont="1" applyFill="1" applyBorder="1" applyAlignment="1" applyProtection="1">
      <alignment vertical="top"/>
      <protection locked="0"/>
    </xf>
    <xf numFmtId="0" fontId="10" fillId="0" borderId="10" xfId="3" applyFont="1" applyFill="1" applyBorder="1" applyAlignment="1">
      <alignment horizontal="left" vertical="top"/>
    </xf>
    <xf numFmtId="0" fontId="10" fillId="0" borderId="10" xfId="3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1" applyNumberFormat="1" applyFont="1" applyFill="1" applyBorder="1" applyAlignment="1" applyProtection="1">
      <alignment vertical="top" wrapText="1"/>
      <protection locked="0"/>
    </xf>
    <xf numFmtId="0" fontId="12" fillId="0" borderId="10" xfId="1" applyNumberFormat="1" applyFont="1" applyFill="1" applyBorder="1" applyAlignment="1" applyProtection="1">
      <alignment vertical="top" wrapText="1"/>
      <protection locked="0"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4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vertical="top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NumberFormat="1" applyFont="1" applyFill="1" applyBorder="1" applyAlignment="1" applyProtection="1">
      <alignment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0" xfId="0" applyNumberFormat="1" applyFont="1" applyFill="1" applyBorder="1" applyAlignment="1" applyProtection="1">
      <alignment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3" xfId="4" applyNumberFormat="1" applyFont="1" applyFill="1" applyBorder="1" applyAlignment="1" applyProtection="1">
      <alignment vertical="top" wrapText="1"/>
      <protection locked="0"/>
    </xf>
    <xf numFmtId="0" fontId="14" fillId="0" borderId="13" xfId="0" applyNumberFormat="1" applyFont="1" applyFill="1" applyBorder="1" applyAlignment="1" applyProtection="1">
      <alignment vertical="top" wrapText="1"/>
      <protection locked="0"/>
    </xf>
    <xf numFmtId="0" fontId="1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4" applyNumberFormat="1" applyFont="1" applyFill="1" applyBorder="1" applyAlignment="1" applyProtection="1">
      <alignment vertical="top" wrapText="1"/>
      <protection locked="0"/>
    </xf>
    <xf numFmtId="0" fontId="6" fillId="0" borderId="10" xfId="4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4" applyNumberFormat="1" applyFont="1" applyFill="1" applyBorder="1" applyAlignment="1" applyProtection="1">
      <alignment vertical="top" wrapText="1"/>
      <protection locked="0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left" indent="1"/>
    </xf>
    <xf numFmtId="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/>
    <xf numFmtId="0" fontId="15" fillId="0" borderId="13" xfId="0" applyNumberFormat="1" applyFont="1" applyFill="1" applyBorder="1" applyAlignment="1" applyProtection="1">
      <alignment vertical="top" wrapText="1"/>
      <protection locked="0"/>
    </xf>
    <xf numFmtId="0" fontId="1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4" fillId="2" borderId="16" xfId="0" applyNumberFormat="1" applyFont="1" applyFill="1" applyBorder="1" applyAlignment="1" applyProtection="1">
      <alignment vertical="top" wrapText="1"/>
      <protection locked="0"/>
    </xf>
    <xf numFmtId="0" fontId="1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4" fillId="2" borderId="16" xfId="0" applyNumberFormat="1" applyFont="1" applyFill="1" applyBorder="1" applyAlignment="1" applyProtection="1">
      <alignment vertical="top" wrapText="1" readingOrder="1"/>
      <protection locked="0"/>
    </xf>
    <xf numFmtId="0" fontId="8" fillId="0" borderId="15" xfId="4" applyNumberFormat="1" applyFont="1" applyFill="1" applyBorder="1" applyAlignment="1" applyProtection="1">
      <alignment vertical="top" wrapText="1"/>
      <protection locked="0"/>
    </xf>
    <xf numFmtId="0" fontId="8" fillId="0" borderId="2" xfId="1" applyNumberFormat="1" applyFont="1" applyFill="1" applyBorder="1" applyAlignment="1" applyProtection="1">
      <alignment vertical="top" wrapText="1"/>
      <protection locked="0"/>
    </xf>
    <xf numFmtId="0" fontId="8" fillId="0" borderId="18" xfId="1" applyNumberFormat="1" applyFont="1" applyFill="1" applyBorder="1" applyAlignment="1" applyProtection="1">
      <alignment horizontal="center" vertical="top" wrapText="1"/>
      <protection locked="0"/>
    </xf>
    <xf numFmtId="0" fontId="9" fillId="0" borderId="20" xfId="1" applyNumberFormat="1" applyFont="1" applyFill="1" applyBorder="1" applyAlignment="1" applyProtection="1">
      <alignment horizontal="right" vertical="top" wrapText="1"/>
      <protection locked="0"/>
    </xf>
    <xf numFmtId="0" fontId="6" fillId="0" borderId="2" xfId="1" applyNumberFormat="1" applyFont="1" applyFill="1" applyBorder="1" applyAlignment="1" applyProtection="1">
      <alignment vertical="top" wrapText="1"/>
      <protection locked="0"/>
    </xf>
    <xf numFmtId="187" fontId="8" fillId="0" borderId="18" xfId="0" applyNumberFormat="1" applyFont="1" applyFill="1" applyBorder="1" applyAlignment="1" applyProtection="1">
      <alignment vertical="top" wrapText="1"/>
      <protection locked="0"/>
    </xf>
    <xf numFmtId="0" fontId="19" fillId="0" borderId="10" xfId="0" applyNumberFormat="1" applyFont="1" applyFill="1" applyBorder="1" applyAlignment="1" applyProtection="1">
      <alignment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vertical="top" wrapText="1"/>
      <protection locked="0"/>
    </xf>
    <xf numFmtId="0" fontId="10" fillId="0" borderId="10" xfId="2" applyNumberFormat="1" applyFont="1" applyFill="1" applyBorder="1" applyAlignment="1" applyProtection="1">
      <alignment horizontal="center" vertical="top" wrapText="1"/>
      <protection locked="0"/>
    </xf>
    <xf numFmtId="0" fontId="9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6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6" xfId="0" applyNumberFormat="1" applyFont="1" applyFill="1" applyBorder="1" applyAlignment="1" applyProtection="1">
      <alignment vertical="top" wrapText="1"/>
      <protection locked="0"/>
    </xf>
    <xf numFmtId="0" fontId="14" fillId="0" borderId="23" xfId="0" applyNumberFormat="1" applyFont="1" applyFill="1" applyBorder="1" applyAlignment="1" applyProtection="1">
      <alignment vertical="top" wrapText="1"/>
      <protection locked="0"/>
    </xf>
    <xf numFmtId="0" fontId="15" fillId="0" borderId="16" xfId="0" applyNumberFormat="1" applyFont="1" applyFill="1" applyBorder="1" applyAlignment="1" applyProtection="1">
      <alignment vertical="top" wrapText="1"/>
      <protection locked="0"/>
    </xf>
    <xf numFmtId="0" fontId="15" fillId="0" borderId="23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23" xfId="0" applyNumberFormat="1" applyFont="1" applyFill="1" applyBorder="1" applyAlignment="1" applyProtection="1">
      <alignment vertical="top" wrapText="1"/>
      <protection locked="0"/>
    </xf>
    <xf numFmtId="0" fontId="2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23" xfId="0" applyNumberFormat="1" applyFont="1" applyFill="1" applyBorder="1" applyAlignment="1" applyProtection="1">
      <alignment vertical="top" wrapText="1"/>
      <protection locked="0"/>
    </xf>
    <xf numFmtId="0" fontId="2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22" fillId="0" borderId="16" xfId="0" applyNumberFormat="1" applyFont="1" applyFill="1" applyBorder="1" applyAlignment="1" applyProtection="1">
      <alignment vertical="top" wrapText="1"/>
      <protection locked="0"/>
    </xf>
    <xf numFmtId="0" fontId="23" fillId="0" borderId="23" xfId="0" applyNumberFormat="1" applyFont="1" applyFill="1" applyBorder="1" applyAlignment="1" applyProtection="1">
      <alignment vertical="top" wrapText="1"/>
      <protection locked="0"/>
    </xf>
    <xf numFmtId="0" fontId="2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4" xfId="0" applyNumberFormat="1" applyFont="1" applyFill="1" applyBorder="1" applyAlignment="1" applyProtection="1">
      <alignment vertical="top" wrapText="1"/>
      <protection locked="0"/>
    </xf>
    <xf numFmtId="0" fontId="14" fillId="0" borderId="25" xfId="0" applyNumberFormat="1" applyFont="1" applyFill="1" applyBorder="1" applyAlignment="1" applyProtection="1">
      <alignment vertical="top" wrapText="1"/>
      <protection locked="0"/>
    </xf>
    <xf numFmtId="0" fontId="14" fillId="0" borderId="26" xfId="0" applyNumberFormat="1" applyFont="1" applyFill="1" applyBorder="1" applyAlignment="1" applyProtection="1">
      <alignment horizontal="center" vertical="top" wrapText="1"/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3" xfId="0" applyNumberFormat="1" applyFont="1" applyFill="1" applyBorder="1" applyAlignment="1" applyProtection="1">
      <alignment vertical="top" wrapText="1"/>
      <protection locked="0"/>
    </xf>
    <xf numFmtId="0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6" xfId="0" applyNumberFormat="1" applyFont="1" applyFill="1" applyBorder="1" applyAlignment="1" applyProtection="1">
      <alignment vertical="top" wrapText="1"/>
      <protection locked="0"/>
    </xf>
    <xf numFmtId="0" fontId="9" fillId="2" borderId="23" xfId="0" applyNumberFormat="1" applyFont="1" applyFill="1" applyBorder="1" applyAlignment="1" applyProtection="1">
      <alignment vertical="top" wrapText="1"/>
      <protection locked="0"/>
    </xf>
    <xf numFmtId="0" fontId="27" fillId="0" borderId="16" xfId="0" applyNumberFormat="1" applyFont="1" applyFill="1" applyBorder="1" applyAlignment="1" applyProtection="1">
      <alignment vertical="top" wrapText="1"/>
      <protection locked="0"/>
    </xf>
    <xf numFmtId="0" fontId="27" fillId="0" borderId="23" xfId="0" applyNumberFormat="1" applyFont="1" applyFill="1" applyBorder="1" applyAlignment="1" applyProtection="1">
      <alignment vertical="top" wrapText="1"/>
      <protection locked="0"/>
    </xf>
    <xf numFmtId="0" fontId="2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23" xfId="0" applyNumberFormat="1" applyFont="1" applyFill="1" applyBorder="1" applyAlignment="1" applyProtection="1">
      <alignment vertical="top" wrapText="1"/>
      <protection locked="0"/>
    </xf>
    <xf numFmtId="49" fontId="2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2" borderId="16" xfId="0" applyNumberFormat="1" applyFont="1" applyFill="1" applyBorder="1" applyAlignment="1" applyProtection="1">
      <alignment vertical="top" wrapText="1"/>
      <protection locked="0"/>
    </xf>
    <xf numFmtId="0" fontId="6" fillId="2" borderId="23" xfId="0" applyNumberFormat="1" applyFont="1" applyFill="1" applyBorder="1" applyAlignment="1" applyProtection="1">
      <alignment vertical="top" wrapText="1"/>
      <protection locked="0"/>
    </xf>
    <xf numFmtId="0" fontId="6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7" xfId="0" applyNumberFormat="1" applyFont="1" applyFill="1" applyBorder="1" applyAlignment="1" applyProtection="1">
      <alignment vertical="top" wrapText="1"/>
      <protection locked="0"/>
    </xf>
    <xf numFmtId="0" fontId="14" fillId="0" borderId="28" xfId="0" applyNumberFormat="1" applyFont="1" applyFill="1" applyBorder="1" applyAlignment="1" applyProtection="1">
      <alignment vertical="top" wrapText="1"/>
      <protection locked="0"/>
    </xf>
    <xf numFmtId="0" fontId="15" fillId="2" borderId="16" xfId="0" applyNumberFormat="1" applyFont="1" applyFill="1" applyBorder="1" applyAlignment="1" applyProtection="1">
      <alignment vertical="top" wrapText="1"/>
      <protection locked="0"/>
    </xf>
    <xf numFmtId="0" fontId="15" fillId="2" borderId="23" xfId="0" applyNumberFormat="1" applyFont="1" applyFill="1" applyBorder="1" applyAlignment="1" applyProtection="1">
      <alignment vertical="top" wrapText="1"/>
      <protection locked="0"/>
    </xf>
    <xf numFmtId="0" fontId="15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8" fillId="0" borderId="24" xfId="0" applyNumberFormat="1" applyFont="1" applyFill="1" applyBorder="1" applyAlignment="1" applyProtection="1">
      <alignment vertical="top" wrapText="1"/>
      <protection locked="0"/>
    </xf>
    <xf numFmtId="0" fontId="15" fillId="0" borderId="23" xfId="0" quotePrefix="1" applyNumberFormat="1" applyFont="1" applyFill="1" applyBorder="1" applyAlignment="1" applyProtection="1">
      <alignment vertical="top" wrapText="1"/>
      <protection locked="0"/>
    </xf>
    <xf numFmtId="0" fontId="6" fillId="0" borderId="23" xfId="0" quotePrefix="1" applyNumberFormat="1" applyFont="1" applyFill="1" applyBorder="1" applyAlignment="1" applyProtection="1">
      <alignment vertical="top" wrapText="1"/>
      <protection locked="0"/>
    </xf>
    <xf numFmtId="0" fontId="15" fillId="0" borderId="29" xfId="0" applyNumberFormat="1" applyFont="1" applyFill="1" applyBorder="1" applyAlignment="1" applyProtection="1">
      <alignment vertical="top" wrapText="1"/>
      <protection locked="0"/>
    </xf>
    <xf numFmtId="0" fontId="15" fillId="0" borderId="22" xfId="0" applyNumberFormat="1" applyFont="1" applyFill="1" applyBorder="1" applyAlignment="1" applyProtection="1">
      <alignment vertical="top" wrapText="1"/>
      <protection locked="0"/>
    </xf>
    <xf numFmtId="0" fontId="15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2" borderId="16" xfId="0" applyNumberFormat="1" applyFont="1" applyFill="1" applyBorder="1" applyAlignment="1" applyProtection="1">
      <alignment vertical="top" wrapText="1"/>
      <protection locked="0"/>
    </xf>
    <xf numFmtId="0" fontId="8" fillId="2" borderId="23" xfId="0" applyNumberFormat="1" applyFont="1" applyFill="1" applyBorder="1" applyAlignment="1" applyProtection="1">
      <alignment vertical="top" wrapText="1"/>
      <protection locked="0"/>
    </xf>
    <xf numFmtId="0" fontId="3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2" borderId="25" xfId="0" applyNumberFormat="1" applyFont="1" applyFill="1" applyBorder="1" applyAlignment="1" applyProtection="1">
      <alignment vertical="top" wrapText="1"/>
      <protection locked="0"/>
    </xf>
    <xf numFmtId="0" fontId="15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22" xfId="0" applyNumberFormat="1" applyFont="1" applyFill="1" applyBorder="1" applyAlignment="1" applyProtection="1">
      <alignment vertical="top" wrapText="1"/>
      <protection locked="0"/>
    </xf>
    <xf numFmtId="0" fontId="4" fillId="0" borderId="31" xfId="0" applyNumberFormat="1" applyFont="1" applyFill="1" applyBorder="1" applyAlignment="1" applyProtection="1">
      <alignment vertical="top" wrapText="1"/>
      <protection locked="0"/>
    </xf>
    <xf numFmtId="0" fontId="1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15" fillId="2" borderId="33" xfId="0" applyFont="1" applyFill="1" applyBorder="1" applyAlignment="1" applyProtection="1">
      <alignment vertical="top" wrapText="1"/>
      <protection locked="0"/>
    </xf>
    <xf numFmtId="0" fontId="15" fillId="2" borderId="34" xfId="0" applyFont="1" applyFill="1" applyBorder="1" applyAlignment="1" applyProtection="1">
      <alignment horizontal="center" vertical="top"/>
      <protection locked="0"/>
    </xf>
    <xf numFmtId="0" fontId="8" fillId="0" borderId="35" xfId="0" applyNumberFormat="1" applyFont="1" applyFill="1" applyBorder="1" applyAlignment="1" applyProtection="1">
      <alignment vertical="top" wrapText="1"/>
      <protection locked="0"/>
    </xf>
    <xf numFmtId="0" fontId="8" fillId="0" borderId="36" xfId="0" applyFont="1" applyBorder="1" applyAlignment="1" applyProtection="1">
      <alignment vertical="top" wrapText="1"/>
      <protection locked="0"/>
    </xf>
    <xf numFmtId="0" fontId="8" fillId="0" borderId="37" xfId="0" applyFont="1" applyBorder="1" applyAlignment="1" applyProtection="1">
      <alignment horizontal="center" vertical="top"/>
      <protection locked="0"/>
    </xf>
    <xf numFmtId="0" fontId="7" fillId="2" borderId="2" xfId="1" applyNumberFormat="1" applyFont="1" applyFill="1" applyBorder="1" applyAlignment="1" applyProtection="1">
      <alignment vertical="top" wrapText="1"/>
      <protection locked="0"/>
    </xf>
    <xf numFmtId="0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top" wrapText="1"/>
    </xf>
    <xf numFmtId="0" fontId="6" fillId="2" borderId="38" xfId="0" applyNumberFormat="1" applyFont="1" applyFill="1" applyBorder="1" applyAlignment="1" applyProtection="1">
      <alignment vertical="top" wrapText="1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7" xfId="1" applyNumberFormat="1" applyFont="1" applyFill="1" applyBorder="1" applyAlignment="1" applyProtection="1">
      <alignment vertical="top" wrapText="1"/>
      <protection locked="0"/>
    </xf>
    <xf numFmtId="0" fontId="22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1" fillId="0" borderId="27" xfId="0" applyNumberFormat="1" applyFont="1" applyFill="1" applyBorder="1" applyAlignment="1" applyProtection="1">
      <alignment vertical="top" wrapText="1"/>
      <protection locked="0"/>
    </xf>
    <xf numFmtId="0" fontId="2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2" fillId="0" borderId="41" xfId="0" applyNumberFormat="1" applyFont="1" applyFill="1" applyBorder="1" applyAlignment="1" applyProtection="1">
      <alignment vertical="top" wrapText="1"/>
      <protection locked="0"/>
    </xf>
    <xf numFmtId="0" fontId="22" fillId="0" borderId="42" xfId="0" applyNumberFormat="1" applyFont="1" applyFill="1" applyBorder="1" applyAlignment="1" applyProtection="1">
      <alignment horizontal="center" vertical="top" wrapText="1"/>
      <protection locked="0"/>
    </xf>
    <xf numFmtId="0" fontId="21" fillId="0" borderId="41" xfId="0" applyFont="1" applyBorder="1" applyAlignment="1" applyProtection="1">
      <alignment wrapText="1"/>
      <protection locked="0"/>
    </xf>
    <xf numFmtId="0" fontId="21" fillId="0" borderId="42" xfId="0" applyFont="1" applyFill="1" applyBorder="1" applyAlignment="1" applyProtection="1">
      <alignment horizontal="center"/>
      <protection locked="0"/>
    </xf>
    <xf numFmtId="0" fontId="22" fillId="2" borderId="16" xfId="0" applyFont="1" applyFill="1" applyBorder="1" applyProtection="1">
      <protection locked="0"/>
    </xf>
    <xf numFmtId="0" fontId="22" fillId="0" borderId="42" xfId="0" applyFont="1" applyFill="1" applyBorder="1" applyAlignment="1" applyProtection="1">
      <alignment horizontal="center" vertical="top"/>
      <protection locked="0"/>
    </xf>
    <xf numFmtId="0" fontId="34" fillId="0" borderId="41" xfId="0" applyNumberFormat="1" applyFont="1" applyFill="1" applyBorder="1" applyAlignment="1" applyProtection="1">
      <alignment vertical="top" wrapText="1"/>
      <protection locked="0"/>
    </xf>
    <xf numFmtId="0" fontId="34" fillId="0" borderId="42" xfId="0" applyFont="1" applyFill="1" applyBorder="1" applyAlignment="1" applyProtection="1">
      <alignment horizontal="center" vertical="top"/>
      <protection locked="0"/>
    </xf>
    <xf numFmtId="0" fontId="34" fillId="0" borderId="11" xfId="0" applyFont="1" applyFill="1" applyBorder="1" applyAlignment="1" applyProtection="1">
      <alignment horizontal="center" vertical="top"/>
      <protection locked="0"/>
    </xf>
    <xf numFmtId="0" fontId="14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9" xfId="0" applyNumberFormat="1" applyFont="1" applyFill="1" applyBorder="1" applyAlignment="1" applyProtection="1">
      <alignment vertical="top" wrapText="1"/>
      <protection locked="0"/>
    </xf>
    <xf numFmtId="0" fontId="14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1" xfId="0" applyNumberFormat="1" applyFont="1" applyFill="1" applyBorder="1" applyAlignment="1" applyProtection="1">
      <alignment vertical="top" wrapText="1"/>
      <protection locked="0"/>
    </xf>
    <xf numFmtId="0" fontId="14" fillId="0" borderId="42" xfId="0" applyNumberFormat="1" applyFont="1" applyFill="1" applyBorder="1" applyAlignment="1" applyProtection="1">
      <alignment horizontal="center" vertical="top" wrapText="1"/>
      <protection locked="0"/>
    </xf>
    <xf numFmtId="0" fontId="15" fillId="2" borderId="41" xfId="0" applyFont="1" applyFill="1" applyBorder="1" applyAlignment="1" applyProtection="1">
      <alignment vertical="top" wrapText="1"/>
      <protection locked="0"/>
    </xf>
    <xf numFmtId="0" fontId="15" fillId="0" borderId="43" xfId="0" applyFont="1" applyFill="1" applyBorder="1" applyAlignment="1" applyProtection="1">
      <alignment horizontal="center" vertical="top"/>
      <protection locked="0"/>
    </xf>
    <xf numFmtId="0" fontId="14" fillId="2" borderId="16" xfId="0" applyFont="1" applyFill="1" applyBorder="1" applyAlignment="1" applyProtection="1">
      <alignment vertical="top"/>
      <protection locked="0"/>
    </xf>
    <xf numFmtId="0" fontId="35" fillId="0" borderId="0" xfId="1" applyFont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 indent="1"/>
    </xf>
    <xf numFmtId="0" fontId="15" fillId="0" borderId="0" xfId="1" applyFont="1" applyAlignment="1">
      <alignment horizontal="left"/>
    </xf>
    <xf numFmtId="0" fontId="15" fillId="0" borderId="0" xfId="1" applyFont="1" applyBorder="1"/>
    <xf numFmtId="0" fontId="15" fillId="0" borderId="0" xfId="1" applyFont="1" applyBorder="1" applyAlignment="1">
      <alignment horizontal="left"/>
    </xf>
    <xf numFmtId="0" fontId="4" fillId="0" borderId="0" xfId="1" applyFont="1"/>
    <xf numFmtId="0" fontId="3" fillId="0" borderId="0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0" fontId="35" fillId="0" borderId="0" xfId="1" applyFont="1" applyFill="1" applyAlignment="1">
      <alignment horizontal="center"/>
    </xf>
    <xf numFmtId="0" fontId="35" fillId="0" borderId="0" xfId="1" applyFont="1" applyFill="1" applyAlignment="1">
      <alignment horizontal="center" vertical="center"/>
    </xf>
    <xf numFmtId="0" fontId="3" fillId="0" borderId="0" xfId="1" applyFont="1" applyBorder="1"/>
    <xf numFmtId="0" fontId="35" fillId="0" borderId="0" xfId="1" applyFont="1" applyBorder="1" applyAlignment="1">
      <alignment horizontal="center" vertical="center"/>
    </xf>
    <xf numFmtId="0" fontId="37" fillId="0" borderId="0" xfId="1" applyFont="1" applyBorder="1"/>
    <xf numFmtId="0" fontId="38" fillId="0" borderId="0" xfId="1" applyFont="1" applyBorder="1"/>
    <xf numFmtId="0" fontId="6" fillId="0" borderId="47" xfId="0" applyFont="1" applyBorder="1" applyAlignment="1" applyProtection="1"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3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49" fontId="4" fillId="0" borderId="21" xfId="5" applyNumberFormat="1" applyFont="1" applyBorder="1" applyAlignment="1" applyProtection="1">
      <alignment horizontal="right" vertical="top"/>
      <protection locked="0"/>
    </xf>
    <xf numFmtId="49" fontId="4" fillId="0" borderId="20" xfId="5" applyNumberFormat="1" applyFont="1" applyBorder="1" applyAlignment="1" applyProtection="1">
      <alignment horizontal="center" vertical="top"/>
      <protection locked="0"/>
    </xf>
    <xf numFmtId="49" fontId="4" fillId="0" borderId="51" xfId="5" applyNumberFormat="1" applyFont="1" applyBorder="1" applyAlignment="1" applyProtection="1">
      <alignment horizontal="right" vertical="top"/>
      <protection locked="0"/>
    </xf>
    <xf numFmtId="49" fontId="4" fillId="0" borderId="19" xfId="5" applyNumberFormat="1" applyFont="1" applyBorder="1" applyAlignment="1" applyProtection="1">
      <alignment horizontal="right" vertical="top"/>
      <protection locked="0"/>
    </xf>
    <xf numFmtId="49" fontId="4" fillId="0" borderId="20" xfId="5" applyNumberFormat="1" applyFont="1" applyBorder="1" applyAlignment="1" applyProtection="1">
      <alignment horizontal="right" vertical="top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188" fontId="40" fillId="0" borderId="53" xfId="5" applyNumberFormat="1" applyFont="1" applyBorder="1" applyAlignment="1" applyProtection="1">
      <alignment horizontal="center" vertical="top"/>
      <protection locked="0"/>
    </xf>
    <xf numFmtId="49" fontId="40" fillId="0" borderId="53" xfId="5" applyNumberFormat="1" applyFont="1" applyBorder="1" applyAlignment="1" applyProtection="1">
      <alignment horizontal="center" vertical="top"/>
      <protection locked="0"/>
    </xf>
    <xf numFmtId="49" fontId="40" fillId="0" borderId="5" xfId="5" applyNumberFormat="1" applyFont="1" applyBorder="1" applyAlignment="1" applyProtection="1">
      <alignment horizontal="center" vertical="top"/>
      <protection locked="0"/>
    </xf>
    <xf numFmtId="188" fontId="40" fillId="0" borderId="53" xfId="5" applyNumberFormat="1" applyFont="1" applyBorder="1" applyAlignment="1" applyProtection="1">
      <alignment horizontal="right" vertical="top"/>
      <protection locked="0"/>
    </xf>
    <xf numFmtId="188" fontId="40" fillId="0" borderId="5" xfId="5" applyNumberFormat="1" applyFont="1" applyBorder="1" applyAlignment="1" applyProtection="1">
      <alignment horizontal="right" vertical="top"/>
      <protection locked="0"/>
    </xf>
    <xf numFmtId="188" fontId="40" fillId="0" borderId="5" xfId="5" applyNumberFormat="1" applyFont="1" applyBorder="1" applyAlignment="1" applyProtection="1">
      <alignment horizontal="center" vertical="top"/>
      <protection locked="0"/>
    </xf>
    <xf numFmtId="188" fontId="40" fillId="0" borderId="53" xfId="5" applyNumberFormat="1" applyFont="1" applyBorder="1" applyAlignment="1" applyProtection="1">
      <alignment horizontal="right"/>
      <protection locked="0"/>
    </xf>
    <xf numFmtId="188" fontId="40" fillId="0" borderId="54" xfId="5" applyNumberFormat="1" applyFont="1" applyBorder="1" applyAlignment="1" applyProtection="1">
      <alignment horizontal="right"/>
      <protection locked="0"/>
    </xf>
    <xf numFmtId="0" fontId="4" fillId="0" borderId="58" xfId="1" applyFont="1" applyBorder="1" applyAlignment="1" applyProtection="1">
      <alignment horizontal="left" vertical="center"/>
      <protection locked="0"/>
    </xf>
    <xf numFmtId="0" fontId="4" fillId="0" borderId="59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center"/>
      <protection locked="0"/>
    </xf>
    <xf numFmtId="187" fontId="4" fillId="0" borderId="7" xfId="5" applyNumberFormat="1" applyFont="1" applyBorder="1" applyAlignment="1" applyProtection="1">
      <alignment horizontal="right" vertical="top"/>
      <protection locked="0"/>
    </xf>
    <xf numFmtId="187" fontId="4" fillId="0" borderId="60" xfId="5" applyNumberFormat="1" applyFont="1" applyBorder="1" applyAlignment="1" applyProtection="1">
      <alignment horizontal="right" vertical="top"/>
      <protection locked="0"/>
    </xf>
    <xf numFmtId="187" fontId="4" fillId="0" borderId="61" xfId="5" applyNumberFormat="1" applyFont="1" applyBorder="1" applyAlignment="1" applyProtection="1">
      <alignment horizontal="right" vertical="top"/>
      <protection locked="0"/>
    </xf>
    <xf numFmtId="0" fontId="41" fillId="0" borderId="62" xfId="1" applyFont="1" applyBorder="1" applyAlignment="1" applyProtection="1">
      <alignment vertical="top"/>
      <protection locked="0"/>
    </xf>
    <xf numFmtId="0" fontId="41" fillId="0" borderId="0" xfId="1" applyFont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42" xfId="0" applyNumberFormat="1" applyFont="1" applyFill="1" applyBorder="1" applyAlignment="1" applyProtection="1">
      <alignment horizontal="center" vertical="top" wrapText="1"/>
      <protection locked="0"/>
    </xf>
    <xf numFmtId="188" fontId="8" fillId="0" borderId="10" xfId="5" applyNumberFormat="1" applyFont="1" applyBorder="1" applyAlignment="1" applyProtection="1">
      <alignment vertical="top"/>
      <protection locked="0"/>
    </xf>
    <xf numFmtId="187" fontId="10" fillId="0" borderId="10" xfId="6" applyNumberFormat="1" applyFont="1" applyFill="1" applyBorder="1" applyAlignment="1" applyProtection="1">
      <alignment horizontal="center" vertical="top"/>
      <protection locked="0"/>
    </xf>
    <xf numFmtId="0" fontId="10" fillId="0" borderId="10" xfId="3" applyFont="1" applyFill="1" applyBorder="1" applyAlignment="1">
      <alignment horizontal="center" vertical="top" wrapText="1"/>
    </xf>
    <xf numFmtId="188" fontId="8" fillId="0" borderId="15" xfId="5" applyNumberFormat="1" applyFont="1" applyFill="1" applyBorder="1" applyAlignment="1" applyProtection="1">
      <alignment horizontal="center" vertical="top" wrapText="1"/>
      <protection locked="0"/>
    </xf>
    <xf numFmtId="188" fontId="8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2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2" fillId="0" borderId="10" xfId="5" applyNumberFormat="1" applyFont="1" applyBorder="1" applyAlignment="1" applyProtection="1">
      <alignment vertical="top"/>
      <protection locked="0"/>
    </xf>
    <xf numFmtId="188" fontId="14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4" fillId="0" borderId="10" xfId="5" applyNumberFormat="1" applyFont="1" applyBorder="1" applyAlignment="1" applyProtection="1">
      <alignment vertical="top"/>
      <protection locked="0"/>
    </xf>
    <xf numFmtId="188" fontId="15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5" fillId="0" borderId="10" xfId="5" applyNumberFormat="1" applyFont="1" applyBorder="1" applyAlignment="1" applyProtection="1">
      <alignment vertical="top"/>
      <protection locked="0"/>
    </xf>
    <xf numFmtId="188" fontId="16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4" fillId="0" borderId="13" xfId="5" applyNumberFormat="1" applyFont="1" applyFill="1" applyBorder="1" applyAlignment="1" applyProtection="1">
      <alignment horizontal="center" vertical="top" wrapText="1"/>
      <protection locked="0"/>
    </xf>
    <xf numFmtId="188" fontId="17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6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8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0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5" fillId="0" borderId="13" xfId="5" applyNumberFormat="1" applyFont="1" applyFill="1" applyBorder="1" applyAlignment="1" applyProtection="1">
      <alignment horizontal="center" vertical="top" wrapText="1"/>
      <protection locked="0"/>
    </xf>
    <xf numFmtId="188" fontId="14" fillId="2" borderId="64" xfId="5" applyNumberFormat="1" applyFont="1" applyFill="1" applyBorder="1" applyAlignment="1" applyProtection="1">
      <alignment horizontal="center" vertical="top" wrapText="1"/>
      <protection locked="0"/>
    </xf>
    <xf numFmtId="188" fontId="8" fillId="0" borderId="15" xfId="5" applyNumberFormat="1" applyFont="1" applyBorder="1" applyAlignment="1" applyProtection="1">
      <alignment vertical="top"/>
      <protection locked="0"/>
    </xf>
    <xf numFmtId="188" fontId="9" fillId="0" borderId="20" xfId="5" applyNumberFormat="1" applyFont="1" applyFill="1" applyBorder="1" applyAlignment="1" applyProtection="1">
      <alignment horizontal="right" vertical="top" wrapText="1"/>
      <protection locked="0"/>
    </xf>
    <xf numFmtId="188" fontId="8" fillId="0" borderId="0" xfId="5" applyNumberFormat="1" applyFont="1" applyFill="1" applyBorder="1" applyAlignment="1" applyProtection="1">
      <alignment vertical="top" wrapText="1"/>
      <protection locked="0"/>
    </xf>
    <xf numFmtId="188" fontId="19" fillId="0" borderId="10" xfId="5" applyNumberFormat="1" applyFont="1" applyFill="1" applyBorder="1" applyAlignment="1" applyProtection="1">
      <alignment horizontal="center" vertical="top" wrapText="1"/>
      <protection locked="0"/>
    </xf>
    <xf numFmtId="189" fontId="10" fillId="0" borderId="10" xfId="5" applyNumberFormat="1" applyFont="1" applyFill="1" applyBorder="1" applyAlignment="1" applyProtection="1">
      <alignment horizontal="center" vertical="top" wrapText="1"/>
      <protection locked="0"/>
    </xf>
    <xf numFmtId="187" fontId="44" fillId="0" borderId="10" xfId="6" applyNumberFormat="1" applyFont="1" applyFill="1" applyBorder="1" applyAlignment="1" applyProtection="1">
      <alignment horizontal="right" vertical="top"/>
      <protection locked="0"/>
    </xf>
    <xf numFmtId="188" fontId="8" fillId="0" borderId="2" xfId="5" applyNumberFormat="1" applyFont="1" applyFill="1" applyBorder="1" applyAlignment="1" applyProtection="1">
      <alignment horizontal="center" vertical="top" wrapText="1"/>
      <protection locked="0"/>
    </xf>
    <xf numFmtId="188" fontId="9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9" fillId="0" borderId="10" xfId="5" applyNumberFormat="1" applyFont="1" applyBorder="1" applyAlignment="1" applyProtection="1">
      <alignment vertical="top"/>
      <protection locked="0"/>
    </xf>
    <xf numFmtId="188" fontId="20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21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6" fillId="0" borderId="10" xfId="5" applyNumberFormat="1" applyFont="1" applyBorder="1" applyAlignment="1" applyProtection="1">
      <alignment vertical="top"/>
      <protection locked="0"/>
    </xf>
    <xf numFmtId="188" fontId="23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22" fillId="0" borderId="10" xfId="5" applyNumberFormat="1" applyFont="1" applyBorder="1" applyAlignment="1" applyProtection="1">
      <alignment vertical="top"/>
      <protection locked="0"/>
    </xf>
    <xf numFmtId="188" fontId="14" fillId="0" borderId="15" xfId="5" applyNumberFormat="1" applyFont="1" applyFill="1" applyBorder="1" applyAlignment="1" applyProtection="1">
      <alignment horizontal="center" vertical="top" wrapText="1"/>
      <protection locked="0"/>
    </xf>
    <xf numFmtId="188" fontId="6" fillId="0" borderId="15" xfId="5" applyNumberFormat="1" applyFont="1" applyFill="1" applyBorder="1" applyAlignment="1" applyProtection="1">
      <alignment horizontal="center" vertical="top" wrapText="1"/>
      <protection locked="0"/>
    </xf>
    <xf numFmtId="188" fontId="22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25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27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6" fillId="0" borderId="13" xfId="5" applyNumberFormat="1" applyFont="1" applyFill="1" applyBorder="1" applyAlignment="1" applyProtection="1">
      <alignment horizontal="center" vertical="top" wrapText="1"/>
      <protection locked="0"/>
    </xf>
    <xf numFmtId="188" fontId="6" fillId="2" borderId="10" xfId="5" applyNumberFormat="1" applyFont="1" applyFill="1" applyBorder="1" applyAlignment="1" applyProtection="1">
      <alignment horizontal="center" vertical="top" wrapText="1"/>
      <protection locked="0"/>
    </xf>
    <xf numFmtId="188" fontId="8" fillId="0" borderId="10" xfId="5" applyNumberFormat="1" applyFont="1" applyFill="1" applyBorder="1" applyAlignment="1" applyProtection="1">
      <alignment vertical="top"/>
      <protection locked="0"/>
    </xf>
    <xf numFmtId="188" fontId="15" fillId="2" borderId="10" xfId="5" applyNumberFormat="1" applyFont="1" applyFill="1" applyBorder="1" applyAlignment="1" applyProtection="1">
      <alignment horizontal="center" vertical="top" wrapText="1"/>
      <protection locked="0"/>
    </xf>
    <xf numFmtId="188" fontId="14" fillId="0" borderId="13" xfId="5" applyNumberFormat="1" applyFont="1" applyBorder="1" applyAlignment="1" applyProtection="1">
      <alignment vertical="top"/>
      <protection locked="0"/>
    </xf>
    <xf numFmtId="188" fontId="15" fillId="0" borderId="2" xfId="5" applyNumberFormat="1" applyFont="1" applyFill="1" applyBorder="1" applyAlignment="1" applyProtection="1">
      <alignment horizontal="center" vertical="top" wrapText="1"/>
      <protection locked="0"/>
    </xf>
    <xf numFmtId="188" fontId="15" fillId="0" borderId="10" xfId="5" applyNumberFormat="1" applyFont="1" applyFill="1" applyBorder="1" applyAlignment="1" applyProtection="1">
      <alignment vertical="top"/>
      <protection locked="0"/>
    </xf>
    <xf numFmtId="188" fontId="30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30" fillId="0" borderId="10" xfId="5" applyNumberFormat="1" applyFont="1" applyFill="1" applyBorder="1" applyAlignment="1" applyProtection="1">
      <alignment vertical="top"/>
      <protection locked="0"/>
    </xf>
    <xf numFmtId="188" fontId="15" fillId="2" borderId="15" xfId="5" applyNumberFormat="1" applyFont="1" applyFill="1" applyBorder="1" applyAlignment="1" applyProtection="1">
      <alignment horizontal="center" vertical="top" wrapText="1"/>
      <protection locked="0"/>
    </xf>
    <xf numFmtId="188" fontId="15" fillId="2" borderId="15" xfId="5" applyNumberFormat="1" applyFont="1" applyFill="1" applyBorder="1" applyAlignment="1" applyProtection="1">
      <alignment horizontal="center" vertical="top"/>
      <protection locked="0"/>
    </xf>
    <xf numFmtId="188" fontId="8" fillId="0" borderId="65" xfId="5" applyNumberFormat="1" applyFont="1" applyBorder="1" applyAlignment="1" applyProtection="1">
      <alignment horizontal="center" vertical="top"/>
      <protection locked="0"/>
    </xf>
    <xf numFmtId="188" fontId="6" fillId="0" borderId="8" xfId="5" applyNumberFormat="1" applyFont="1" applyFill="1" applyBorder="1" applyAlignment="1" applyProtection="1">
      <alignment horizontal="center" vertical="top" wrapText="1"/>
      <protection locked="0"/>
    </xf>
    <xf numFmtId="188" fontId="44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22" fillId="0" borderId="13" xfId="5" applyNumberFormat="1" applyFont="1" applyFill="1" applyBorder="1" applyAlignment="1" applyProtection="1">
      <alignment horizontal="center" vertical="top" wrapText="1"/>
      <protection locked="0"/>
    </xf>
    <xf numFmtId="188" fontId="21" fillId="0" borderId="13" xfId="5" applyNumberFormat="1" applyFont="1" applyFill="1" applyBorder="1" applyAlignment="1" applyProtection="1">
      <alignment horizontal="center" vertical="top" wrapText="1"/>
      <protection locked="0"/>
    </xf>
    <xf numFmtId="188" fontId="34" fillId="0" borderId="43" xfId="5" applyNumberFormat="1" applyFont="1" applyFill="1" applyBorder="1" applyAlignment="1" applyProtection="1">
      <alignment horizontal="center" vertical="top" wrapText="1"/>
      <protection locked="0"/>
    </xf>
    <xf numFmtId="188" fontId="21" fillId="0" borderId="10" xfId="5" applyNumberFormat="1" applyFont="1" applyFill="1" applyBorder="1" applyAlignment="1" applyProtection="1">
      <alignment horizontal="center"/>
      <protection locked="0"/>
    </xf>
    <xf numFmtId="188" fontId="21" fillId="0" borderId="10" xfId="5" applyNumberFormat="1" applyFont="1" applyFill="1" applyBorder="1" applyAlignment="1" applyProtection="1">
      <alignment horizontal="center" vertical="center"/>
      <protection locked="0"/>
    </xf>
    <xf numFmtId="188" fontId="22" fillId="0" borderId="10" xfId="5" applyNumberFormat="1" applyFont="1" applyFill="1" applyBorder="1" applyAlignment="1" applyProtection="1">
      <alignment horizontal="center" vertical="top"/>
      <protection locked="0"/>
    </xf>
    <xf numFmtId="188" fontId="34" fillId="0" borderId="10" xfId="5" applyNumberFormat="1" applyFont="1" applyFill="1" applyBorder="1" applyAlignment="1" applyProtection="1">
      <alignment horizontal="center" vertical="top"/>
      <protection locked="0"/>
    </xf>
    <xf numFmtId="188" fontId="14" fillId="2" borderId="10" xfId="5" applyNumberFormat="1" applyFont="1" applyFill="1" applyBorder="1" applyAlignment="1" applyProtection="1">
      <alignment horizontal="center" vertical="top" wrapText="1"/>
      <protection locked="0"/>
    </xf>
    <xf numFmtId="188" fontId="14" fillId="2" borderId="15" xfId="5" applyNumberFormat="1" applyFont="1" applyFill="1" applyBorder="1" applyAlignment="1" applyProtection="1">
      <alignment horizontal="center" vertical="top" wrapText="1"/>
      <protection locked="0"/>
    </xf>
    <xf numFmtId="188" fontId="15" fillId="0" borderId="43" xfId="5" applyNumberFormat="1" applyFont="1" applyFill="1" applyBorder="1" applyAlignment="1" applyProtection="1">
      <alignment horizontal="center" vertical="top"/>
      <protection locked="0"/>
    </xf>
    <xf numFmtId="0" fontId="35" fillId="0" borderId="0" xfId="1" applyFont="1" applyBorder="1" applyAlignment="1">
      <alignment horizontal="center"/>
    </xf>
    <xf numFmtId="0" fontId="6" fillId="0" borderId="0" xfId="0" applyFont="1" applyBorder="1" applyAlignment="1" applyProtection="1">
      <protection locked="0"/>
    </xf>
    <xf numFmtId="0" fontId="4" fillId="0" borderId="57" xfId="1" applyFont="1" applyBorder="1" applyAlignment="1" applyProtection="1">
      <alignment horizontal="left" vertical="center"/>
      <protection locked="0"/>
    </xf>
    <xf numFmtId="0" fontId="10" fillId="0" borderId="0" xfId="1" applyFont="1" applyBorder="1"/>
    <xf numFmtId="0" fontId="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60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63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Protection="1">
      <protection locked="0"/>
    </xf>
    <xf numFmtId="0" fontId="14" fillId="2" borderId="0" xfId="0" applyFont="1" applyFill="1" applyAlignment="1" applyProtection="1">
      <alignment vertical="top" wrapText="1"/>
      <protection locked="0"/>
    </xf>
    <xf numFmtId="0" fontId="14" fillId="2" borderId="0" xfId="0" applyFont="1" applyFill="1" applyBorder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188" fontId="15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66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6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6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69" fillId="0" borderId="0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32" fillId="0" borderId="0" xfId="0" applyFont="1" applyBorder="1" applyProtection="1"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69" fillId="0" borderId="0" xfId="0" applyNumberFormat="1" applyFont="1" applyFill="1" applyBorder="1" applyProtection="1">
      <protection locked="0"/>
    </xf>
    <xf numFmtId="49" fontId="27" fillId="0" borderId="0" xfId="0" applyNumberFormat="1" applyFont="1" applyFill="1" applyBorder="1" applyProtection="1">
      <protection locked="0"/>
    </xf>
    <xf numFmtId="190" fontId="15" fillId="0" borderId="0" xfId="0" applyNumberFormat="1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188" fontId="14" fillId="0" borderId="0" xfId="0" applyNumberFormat="1" applyFont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60" fillId="2" borderId="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28" fillId="0" borderId="21" xfId="0" applyFont="1" applyBorder="1" applyAlignment="1" applyProtection="1">
      <alignment vertical="center"/>
      <protection locked="0"/>
    </xf>
    <xf numFmtId="0" fontId="70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28" fillId="2" borderId="0" xfId="0" applyFont="1" applyFill="1" applyProtection="1">
      <protection locked="0"/>
    </xf>
    <xf numFmtId="0" fontId="28" fillId="2" borderId="0" xfId="0" applyFont="1" applyFill="1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71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43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Protection="1">
      <protection locked="0"/>
    </xf>
    <xf numFmtId="0" fontId="43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72" fillId="2" borderId="0" xfId="0" applyFont="1" applyFill="1" applyBorder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top"/>
      <protection locked="0"/>
    </xf>
    <xf numFmtId="188" fontId="8" fillId="0" borderId="0" xfId="5" applyNumberFormat="1" applyFont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32" fillId="2" borderId="0" xfId="0" applyFont="1" applyFill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5" fillId="0" borderId="0" xfId="1" applyFont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39" fillId="2" borderId="0" xfId="0" applyFont="1" applyFill="1" applyBorder="1" applyProtection="1"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73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73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74" fillId="0" borderId="0" xfId="0" applyFont="1" applyBorder="1" applyAlignment="1" applyProtection="1">
      <alignment vertical="top"/>
      <protection locked="0"/>
    </xf>
    <xf numFmtId="0" fontId="34" fillId="0" borderId="0" xfId="0" applyFont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62" fillId="2" borderId="0" xfId="0" applyFont="1" applyFill="1" applyBorder="1" applyProtection="1">
      <protection locked="0"/>
    </xf>
    <xf numFmtId="0" fontId="60" fillId="2" borderId="0" xfId="0" applyFont="1" applyFill="1" applyBorder="1" applyAlignment="1" applyProtection="1">
      <alignment wrapText="1"/>
      <protection locked="0"/>
    </xf>
    <xf numFmtId="0" fontId="75" fillId="2" borderId="0" xfId="0" applyFont="1" applyFill="1" applyBorder="1" applyAlignment="1" applyProtection="1">
      <alignment vertical="top" wrapText="1"/>
      <protection locked="0"/>
    </xf>
    <xf numFmtId="0" fontId="76" fillId="2" borderId="0" xfId="0" applyFont="1" applyFill="1" applyBorder="1" applyAlignment="1" applyProtection="1">
      <alignment wrapText="1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43" fillId="0" borderId="0" xfId="0" applyFont="1" applyBorder="1" applyAlignment="1" applyProtection="1">
      <alignment wrapText="1"/>
      <protection locked="0"/>
    </xf>
    <xf numFmtId="0" fontId="60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39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8" fillId="0" borderId="0" xfId="0" applyFont="1" applyAlignment="1">
      <alignment vertical="center"/>
    </xf>
    <xf numFmtId="0" fontId="38" fillId="0" borderId="0" xfId="1" applyFont="1" applyBorder="1" applyAlignment="1"/>
    <xf numFmtId="0" fontId="78" fillId="0" borderId="0" xfId="0" applyFont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80" fillId="0" borderId="0" xfId="1" applyFont="1" applyBorder="1"/>
    <xf numFmtId="0" fontId="36" fillId="0" borderId="0" xfId="1" applyFont="1" applyFill="1" applyBorder="1" applyAlignment="1">
      <alignment horizontal="center" vertical="center"/>
    </xf>
    <xf numFmtId="0" fontId="15" fillId="0" borderId="0" xfId="1" applyFont="1" applyFill="1" applyBorder="1"/>
    <xf numFmtId="0" fontId="10" fillId="0" borderId="0" xfId="1" applyFont="1" applyBorder="1" applyAlignment="1">
      <alignment vertical="center"/>
    </xf>
    <xf numFmtId="188" fontId="9" fillId="0" borderId="10" xfId="5" applyNumberFormat="1" applyFont="1" applyBorder="1" applyAlignment="1" applyProtection="1">
      <alignment horizontal="center" vertical="top"/>
      <protection locked="0"/>
    </xf>
    <xf numFmtId="188" fontId="14" fillId="0" borderId="10" xfId="5" applyNumberFormat="1" applyFont="1" applyBorder="1" applyAlignment="1" applyProtection="1">
      <alignment horizontal="center" vertical="top"/>
      <protection locked="0"/>
    </xf>
    <xf numFmtId="188" fontId="8" fillId="0" borderId="63" xfId="5" applyNumberFormat="1" applyFont="1" applyFill="1" applyBorder="1" applyAlignment="1" applyProtection="1">
      <alignment vertical="top"/>
      <protection locked="0"/>
    </xf>
    <xf numFmtId="188" fontId="10" fillId="0" borderId="10" xfId="6" applyNumberFormat="1" applyFont="1" applyFill="1" applyBorder="1" applyAlignment="1" applyProtection="1">
      <alignment horizontal="center" vertical="top"/>
      <protection locked="0"/>
    </xf>
    <xf numFmtId="188" fontId="10" fillId="0" borderId="10" xfId="6" quotePrefix="1" applyNumberFormat="1" applyFont="1" applyFill="1" applyBorder="1" applyAlignment="1" applyProtection="1">
      <alignment horizontal="center" vertical="top"/>
      <protection locked="0"/>
    </xf>
    <xf numFmtId="188" fontId="10" fillId="0" borderId="15" xfId="6" quotePrefix="1" applyNumberFormat="1" applyFont="1" applyFill="1" applyBorder="1" applyAlignment="1" applyProtection="1">
      <alignment horizontal="center" vertical="top"/>
      <protection locked="0"/>
    </xf>
    <xf numFmtId="188" fontId="10" fillId="0" borderId="10" xfId="3" applyNumberFormat="1" applyFont="1" applyFill="1" applyBorder="1" applyAlignment="1">
      <alignment horizontal="center" vertical="top" wrapText="1"/>
    </xf>
    <xf numFmtId="188" fontId="10" fillId="0" borderId="10" xfId="7" applyNumberFormat="1" applyFont="1" applyFill="1" applyBorder="1" applyAlignment="1">
      <alignment horizontal="center" vertical="top" wrapText="1"/>
    </xf>
    <xf numFmtId="188" fontId="10" fillId="0" borderId="15" xfId="3" applyNumberFormat="1" applyFont="1" applyFill="1" applyBorder="1" applyAlignment="1">
      <alignment horizontal="center" vertical="top" wrapText="1"/>
    </xf>
    <xf numFmtId="188" fontId="18" fillId="0" borderId="10" xfId="5" applyNumberFormat="1" applyFont="1" applyFill="1" applyBorder="1" applyAlignment="1" applyProtection="1">
      <alignment horizontal="center" vertical="top"/>
      <protection locked="0"/>
    </xf>
    <xf numFmtId="188" fontId="10" fillId="0" borderId="10" xfId="5" applyNumberFormat="1" applyFont="1" applyFill="1" applyBorder="1" applyAlignment="1" applyProtection="1">
      <alignment vertical="top"/>
      <protection locked="0"/>
    </xf>
    <xf numFmtId="188" fontId="9" fillId="0" borderId="20" xfId="1" applyNumberFormat="1" applyFont="1" applyFill="1" applyBorder="1" applyAlignment="1" applyProtection="1">
      <alignment horizontal="right" vertical="top" wrapText="1"/>
      <protection locked="0"/>
    </xf>
    <xf numFmtId="188" fontId="9" fillId="0" borderId="51" xfId="1" applyNumberFormat="1" applyFont="1" applyFill="1" applyBorder="1" applyAlignment="1" applyProtection="1">
      <alignment horizontal="right" vertical="top" wrapText="1"/>
      <protection locked="0"/>
    </xf>
    <xf numFmtId="188" fontId="8" fillId="0" borderId="13" xfId="5" applyNumberFormat="1" applyFont="1" applyFill="1" applyBorder="1" applyAlignment="1" applyProtection="1">
      <alignment vertical="top"/>
      <protection locked="0"/>
    </xf>
    <xf numFmtId="188" fontId="8" fillId="0" borderId="2" xfId="5" applyNumberFormat="1" applyFont="1" applyFill="1" applyBorder="1" applyAlignment="1" applyProtection="1">
      <alignment vertical="top"/>
      <protection locked="0"/>
    </xf>
    <xf numFmtId="188" fontId="10" fillId="0" borderId="2" xfId="5" applyNumberFormat="1" applyFont="1" applyFill="1" applyBorder="1" applyAlignment="1" applyProtection="1">
      <alignment vertical="top"/>
      <protection locked="0"/>
    </xf>
    <xf numFmtId="188" fontId="10" fillId="0" borderId="13" xfId="5" applyNumberFormat="1" applyFont="1" applyFill="1" applyBorder="1" applyAlignment="1" applyProtection="1">
      <alignment vertical="top"/>
      <protection locked="0"/>
    </xf>
    <xf numFmtId="188" fontId="10" fillId="0" borderId="10" xfId="6" applyNumberFormat="1" applyFont="1" applyFill="1" applyBorder="1" applyAlignment="1" applyProtection="1">
      <alignment horizontal="right" vertical="top"/>
      <protection locked="0"/>
    </xf>
    <xf numFmtId="188" fontId="10" fillId="0" borderId="15" xfId="6" applyNumberFormat="1" applyFont="1" applyFill="1" applyBorder="1" applyAlignment="1" applyProtection="1">
      <alignment horizontal="right" vertical="top"/>
      <protection locked="0"/>
    </xf>
    <xf numFmtId="188" fontId="44" fillId="0" borderId="10" xfId="6" applyNumberFormat="1" applyFont="1" applyFill="1" applyBorder="1" applyAlignment="1" applyProtection="1">
      <alignment horizontal="right" vertical="top"/>
      <protection locked="0"/>
    </xf>
    <xf numFmtId="188" fontId="8" fillId="0" borderId="13" xfId="5" applyNumberFormat="1" applyFont="1" applyBorder="1" applyAlignment="1" applyProtection="1">
      <alignment vertical="top"/>
      <protection locked="0"/>
    </xf>
    <xf numFmtId="188" fontId="27" fillId="0" borderId="10" xfId="5" applyNumberFormat="1" applyFont="1" applyFill="1" applyBorder="1" applyAlignment="1" applyProtection="1">
      <alignment horizontal="right" vertical="center" readingOrder="1"/>
      <protection locked="0"/>
    </xf>
    <xf numFmtId="188" fontId="14" fillId="0" borderId="10" xfId="5" applyNumberFormat="1" applyFont="1" applyFill="1" applyBorder="1" applyAlignment="1" applyProtection="1">
      <alignment vertical="top"/>
      <protection locked="0"/>
    </xf>
    <xf numFmtId="188" fontId="8" fillId="0" borderId="65" xfId="5" applyNumberFormat="1" applyFont="1" applyBorder="1" applyAlignment="1" applyProtection="1">
      <alignment vertical="top"/>
      <protection locked="0"/>
    </xf>
    <xf numFmtId="188" fontId="8" fillId="0" borderId="65" xfId="5" applyNumberFormat="1" applyFont="1" applyBorder="1" applyAlignment="1" applyProtection="1">
      <alignment horizontal="right" vertical="top"/>
      <protection locked="0"/>
    </xf>
    <xf numFmtId="188" fontId="9" fillId="0" borderId="59" xfId="0" applyNumberFormat="1" applyFont="1" applyFill="1" applyBorder="1" applyAlignment="1" applyProtection="1">
      <alignment vertical="top" wrapText="1"/>
      <protection locked="0"/>
    </xf>
    <xf numFmtId="188" fontId="6" fillId="0" borderId="13" xfId="5" applyNumberFormat="1" applyFont="1" applyFill="1" applyBorder="1" applyAlignment="1" applyProtection="1">
      <alignment vertical="top"/>
      <protection locked="0"/>
    </xf>
    <xf numFmtId="188" fontId="10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6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14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6" fillId="0" borderId="10" xfId="5" applyNumberFormat="1" applyFont="1" applyFill="1" applyBorder="1" applyAlignment="1" applyProtection="1">
      <alignment vertical="top"/>
      <protection locked="0"/>
    </xf>
    <xf numFmtId="188" fontId="0" fillId="0" borderId="61" xfId="0" applyNumberFormat="1" applyBorder="1"/>
    <xf numFmtId="188" fontId="6" fillId="0" borderId="68" xfId="5" applyNumberFormat="1" applyFont="1" applyFill="1" applyBorder="1" applyAlignment="1" applyProtection="1">
      <alignment vertical="top"/>
      <protection locked="0"/>
    </xf>
    <xf numFmtId="0" fontId="79" fillId="0" borderId="0" xfId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 applyProtection="1">
      <alignment vertical="top" wrapText="1"/>
      <protection locked="0"/>
    </xf>
    <xf numFmtId="0" fontId="7" fillId="3" borderId="10" xfId="0" applyNumberFormat="1" applyFont="1" applyFill="1" applyBorder="1" applyAlignment="1" applyProtection="1">
      <alignment vertical="top" wrapText="1"/>
      <protection locked="0"/>
    </xf>
    <xf numFmtId="0" fontId="7" fillId="3" borderId="21" xfId="0" applyNumberFormat="1" applyFont="1" applyFill="1" applyBorder="1" applyAlignment="1" applyProtection="1">
      <alignment vertical="top" wrapText="1"/>
      <protection locked="0"/>
    </xf>
    <xf numFmtId="0" fontId="7" fillId="3" borderId="22" xfId="0" applyNumberFormat="1" applyFont="1" applyFill="1" applyBorder="1" applyAlignment="1" applyProtection="1">
      <alignment vertical="top" wrapText="1"/>
      <protection locked="0"/>
    </xf>
    <xf numFmtId="0" fontId="7" fillId="3" borderId="23" xfId="0" applyNumberFormat="1" applyFont="1" applyFill="1" applyBorder="1" applyAlignment="1" applyProtection="1">
      <alignment vertical="top" wrapText="1"/>
      <protection locked="0"/>
    </xf>
    <xf numFmtId="0" fontId="4" fillId="3" borderId="23" xfId="0" applyNumberFormat="1" applyFont="1" applyFill="1" applyBorder="1" applyAlignment="1" applyProtection="1">
      <alignment vertical="top" wrapText="1"/>
      <protection locked="0"/>
    </xf>
    <xf numFmtId="0" fontId="9" fillId="3" borderId="16" xfId="0" applyNumberFormat="1" applyFont="1" applyFill="1" applyBorder="1" applyAlignment="1" applyProtection="1">
      <alignment vertical="top" wrapText="1"/>
      <protection locked="0"/>
    </xf>
    <xf numFmtId="0" fontId="7" fillId="3" borderId="39" xfId="0" applyNumberFormat="1" applyFont="1" applyFill="1" applyBorder="1" applyAlignment="1" applyProtection="1">
      <alignment vertical="top" wrapText="1"/>
      <protection locked="0"/>
    </xf>
    <xf numFmtId="0" fontId="7" fillId="0" borderId="16" xfId="0" applyNumberFormat="1" applyFont="1" applyFill="1" applyBorder="1" applyAlignment="1" applyProtection="1">
      <alignment vertical="top" wrapText="1"/>
      <protection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88" fontId="7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7" fillId="0" borderId="10" xfId="5" applyNumberFormat="1" applyFont="1" applyFill="1" applyBorder="1" applyAlignment="1" applyProtection="1">
      <alignment vertical="top"/>
      <protection locked="0"/>
    </xf>
    <xf numFmtId="188" fontId="12" fillId="0" borderId="10" xfId="5" applyNumberFormat="1" applyFont="1" applyFill="1" applyBorder="1" applyAlignment="1" applyProtection="1">
      <alignment vertical="top"/>
      <protection locked="0"/>
    </xf>
    <xf numFmtId="0" fontId="7" fillId="0" borderId="42" xfId="0" applyFont="1" applyFill="1" applyBorder="1" applyAlignment="1" applyProtection="1">
      <alignment vertical="center"/>
      <protection locked="0"/>
    </xf>
    <xf numFmtId="0" fontId="77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ill="1"/>
    <xf numFmtId="0" fontId="7" fillId="3" borderId="16" xfId="0" applyNumberFormat="1" applyFont="1" applyFill="1" applyBorder="1" applyAlignment="1" applyProtection="1">
      <alignment vertical="top" wrapText="1"/>
      <protection locked="0"/>
    </xf>
    <xf numFmtId="0" fontId="81" fillId="0" borderId="28" xfId="0" applyNumberFormat="1" applyFont="1" applyFill="1" applyBorder="1" applyAlignment="1" applyProtection="1">
      <alignment vertical="top" wrapText="1"/>
      <protection locked="0"/>
    </xf>
    <xf numFmtId="0" fontId="81" fillId="0" borderId="14" xfId="0" applyNumberFormat="1" applyFont="1" applyFill="1" applyBorder="1" applyAlignment="1" applyProtection="1">
      <alignment horizontal="center" vertical="top" wrapText="1"/>
      <protection locked="0"/>
    </xf>
    <xf numFmtId="188" fontId="81" fillId="0" borderId="13" xfId="5" applyNumberFormat="1" applyFont="1" applyFill="1" applyBorder="1" applyAlignment="1" applyProtection="1">
      <alignment horizontal="center" vertical="top" wrapText="1"/>
      <protection locked="0"/>
    </xf>
    <xf numFmtId="0" fontId="81" fillId="2" borderId="23" xfId="0" applyNumberFormat="1" applyFont="1" applyFill="1" applyBorder="1" applyAlignment="1" applyProtection="1">
      <alignment vertical="top" wrapText="1"/>
      <protection locked="0"/>
    </xf>
    <xf numFmtId="0" fontId="81" fillId="2" borderId="11" xfId="0" applyNumberFormat="1" applyFont="1" applyFill="1" applyBorder="1" applyAlignment="1" applyProtection="1">
      <alignment horizontal="center" vertical="top" wrapText="1"/>
      <protection locked="0"/>
    </xf>
    <xf numFmtId="188" fontId="81" fillId="2" borderId="10" xfId="5" applyNumberFormat="1" applyFont="1" applyFill="1" applyBorder="1" applyAlignment="1" applyProtection="1">
      <alignment horizontal="center" vertical="top" wrapText="1"/>
      <protection locked="0"/>
    </xf>
    <xf numFmtId="0" fontId="81" fillId="0" borderId="23" xfId="0" applyNumberFormat="1" applyFont="1" applyFill="1" applyBorder="1" applyAlignment="1" applyProtection="1">
      <alignment vertical="top" wrapText="1"/>
      <protection locked="0"/>
    </xf>
    <xf numFmtId="0" fontId="81" fillId="0" borderId="11" xfId="0" applyNumberFormat="1" applyFont="1" applyFill="1" applyBorder="1" applyAlignment="1" applyProtection="1">
      <alignment horizontal="center" vertical="top" wrapText="1"/>
      <protection locked="0"/>
    </xf>
    <xf numFmtId="188" fontId="81" fillId="0" borderId="10" xfId="5" applyNumberFormat="1" applyFont="1" applyFill="1" applyBorder="1" applyAlignment="1" applyProtection="1">
      <alignment horizontal="center" vertical="top" wrapText="1"/>
      <protection locked="0"/>
    </xf>
    <xf numFmtId="0" fontId="4" fillId="7" borderId="10" xfId="0" applyNumberFormat="1" applyFont="1" applyFill="1" applyBorder="1" applyAlignment="1" applyProtection="1">
      <alignment vertical="top" wrapText="1"/>
      <protection locked="0"/>
    </xf>
    <xf numFmtId="0" fontId="10" fillId="7" borderId="10" xfId="0" applyNumberFormat="1" applyFont="1" applyFill="1" applyBorder="1" applyAlignment="1" applyProtection="1">
      <alignment vertical="top" wrapText="1"/>
      <protection locked="0"/>
    </xf>
    <xf numFmtId="0" fontId="42" fillId="0" borderId="63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5" xfId="0" applyFont="1" applyBorder="1" applyAlignment="1" applyProtection="1">
      <alignment vertical="center"/>
      <protection locked="0"/>
    </xf>
    <xf numFmtId="0" fontId="48" fillId="0" borderId="15" xfId="0" applyFont="1" applyBorder="1" applyAlignment="1" applyProtection="1">
      <alignment horizontal="left" vertical="center"/>
      <protection locked="0"/>
    </xf>
    <xf numFmtId="0" fontId="42" fillId="0" borderId="15" xfId="0" applyFont="1" applyBorder="1" applyAlignment="1" applyProtection="1">
      <alignment vertical="center"/>
      <protection locked="0"/>
    </xf>
    <xf numFmtId="0" fontId="42" fillId="0" borderId="10" xfId="0" applyFont="1" applyFill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50" fillId="2" borderId="15" xfId="0" applyFont="1" applyFill="1" applyBorder="1" applyAlignment="1" applyProtection="1">
      <alignment vertical="center"/>
      <protection locked="0"/>
    </xf>
    <xf numFmtId="0" fontId="42" fillId="0" borderId="66" xfId="0" applyFont="1" applyBorder="1" applyAlignment="1" applyProtection="1">
      <alignment vertical="center"/>
      <protection locked="0"/>
    </xf>
    <xf numFmtId="0" fontId="48" fillId="2" borderId="3" xfId="0" applyFont="1" applyFill="1" applyBorder="1" applyAlignment="1" applyProtection="1">
      <alignment vertical="center"/>
      <protection locked="0"/>
    </xf>
    <xf numFmtId="0" fontId="48" fillId="0" borderId="2" xfId="0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8" fillId="0" borderId="13" xfId="0" applyFont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vertical="center"/>
      <protection locked="0"/>
    </xf>
    <xf numFmtId="0" fontId="48" fillId="2" borderId="10" xfId="0" applyFont="1" applyFill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vertical="center"/>
      <protection locked="0"/>
    </xf>
    <xf numFmtId="188" fontId="48" fillId="0" borderId="10" xfId="0" applyNumberFormat="1" applyFont="1" applyBorder="1" applyAlignment="1" applyProtection="1">
      <alignment vertical="center"/>
      <protection locked="0"/>
    </xf>
    <xf numFmtId="0" fontId="55" fillId="0" borderId="10" xfId="0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 locked="0"/>
    </xf>
    <xf numFmtId="49" fontId="57" fillId="0" borderId="10" xfId="0" applyNumberFormat="1" applyFont="1" applyFill="1" applyBorder="1" applyAlignment="1" applyProtection="1">
      <alignment vertical="center"/>
      <protection locked="0"/>
    </xf>
    <xf numFmtId="190" fontId="48" fillId="0" borderId="10" xfId="0" applyNumberFormat="1" applyFont="1" applyBorder="1" applyAlignment="1" applyProtection="1">
      <alignment vertical="center"/>
      <protection locked="0"/>
    </xf>
    <xf numFmtId="188" fontId="50" fillId="0" borderId="10" xfId="0" applyNumberFormat="1" applyFont="1" applyBorder="1" applyAlignment="1" applyProtection="1">
      <alignment vertical="center"/>
      <protection locked="0"/>
    </xf>
    <xf numFmtId="0" fontId="48" fillId="0" borderId="13" xfId="0" applyFont="1" applyBorder="1" applyAlignment="1" applyProtection="1">
      <alignment vertical="center"/>
      <protection locked="0"/>
    </xf>
    <xf numFmtId="0" fontId="50" fillId="0" borderId="13" xfId="0" applyFont="1" applyBorder="1" applyAlignment="1" applyProtection="1">
      <alignment vertical="center"/>
      <protection locked="0"/>
    </xf>
    <xf numFmtId="0" fontId="58" fillId="2" borderId="10" xfId="0" applyFont="1" applyFill="1" applyBorder="1" applyAlignment="1" applyProtection="1">
      <alignment vertical="center"/>
      <protection locked="0"/>
    </xf>
    <xf numFmtId="0" fontId="42" fillId="2" borderId="10" xfId="0" applyFont="1" applyFill="1" applyBorder="1" applyAlignment="1" applyProtection="1">
      <alignment vertical="center"/>
      <protection locked="0"/>
    </xf>
    <xf numFmtId="188" fontId="42" fillId="0" borderId="10" xfId="5" applyNumberFormat="1" applyFont="1" applyBorder="1" applyAlignment="1" applyProtection="1">
      <alignment vertical="center"/>
      <protection locked="0"/>
    </xf>
    <xf numFmtId="188" fontId="48" fillId="2" borderId="67" xfId="0" applyNumberFormat="1" applyFont="1" applyFill="1" applyBorder="1" applyAlignment="1" applyProtection="1">
      <alignment vertical="center"/>
      <protection locked="0"/>
    </xf>
    <xf numFmtId="0" fontId="42" fillId="0" borderId="65" xfId="0" applyFont="1" applyBorder="1" applyAlignment="1" applyProtection="1">
      <alignment vertical="center"/>
      <protection locked="0"/>
    </xf>
    <xf numFmtId="0" fontId="42" fillId="0" borderId="7" xfId="0" applyFont="1" applyBorder="1" applyAlignment="1" applyProtection="1">
      <alignment vertical="center"/>
      <protection locked="0"/>
    </xf>
    <xf numFmtId="0" fontId="52" fillId="2" borderId="8" xfId="0" applyFont="1" applyFill="1" applyBorder="1" applyAlignment="1" applyProtection="1">
      <alignment vertical="center"/>
      <protection locked="0"/>
    </xf>
    <xf numFmtId="0" fontId="52" fillId="0" borderId="2" xfId="0" applyFont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50" fillId="2" borderId="10" xfId="0" applyFont="1" applyFill="1" applyBorder="1" applyAlignment="1" applyProtection="1">
      <alignment vertical="center"/>
      <protection locked="0"/>
    </xf>
    <xf numFmtId="0" fontId="48" fillId="2" borderId="15" xfId="0" applyFont="1" applyFill="1" applyBorder="1" applyAlignment="1" applyProtection="1">
      <alignment vertical="center"/>
      <protection locked="0"/>
    </xf>
    <xf numFmtId="0" fontId="48" fillId="2" borderId="15" xfId="0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 vertical="center"/>
      <protection locked="0"/>
    </xf>
    <xf numFmtId="0" fontId="52" fillId="0" borderId="13" xfId="0" applyFont="1" applyBorder="1" applyAlignment="1" applyProtection="1">
      <alignment vertical="center"/>
      <protection locked="0"/>
    </xf>
    <xf numFmtId="0" fontId="52" fillId="2" borderId="10" xfId="0" applyFont="1" applyFill="1" applyBorder="1" applyAlignment="1" applyProtection="1">
      <alignment vertical="center"/>
      <protection locked="0"/>
    </xf>
    <xf numFmtId="0" fontId="15" fillId="7" borderId="27" xfId="0" applyNumberFormat="1" applyFont="1" applyFill="1" applyBorder="1" applyAlignment="1" applyProtection="1">
      <alignment vertical="top" wrapText="1"/>
      <protection locked="0"/>
    </xf>
    <xf numFmtId="0" fontId="15" fillId="7" borderId="16" xfId="0" applyNumberFormat="1" applyFont="1" applyFill="1" applyBorder="1" applyAlignment="1" applyProtection="1">
      <alignment vertical="top" wrapText="1"/>
      <protection locked="0"/>
    </xf>
    <xf numFmtId="0" fontId="10" fillId="7" borderId="10" xfId="4" applyNumberFormat="1" applyFont="1" applyFill="1" applyBorder="1" applyAlignment="1" applyProtection="1">
      <alignment vertical="top" wrapText="1"/>
      <protection locked="0"/>
    </xf>
    <xf numFmtId="0" fontId="15" fillId="9" borderId="16" xfId="0" applyNumberFormat="1" applyFont="1" applyFill="1" applyBorder="1" applyAlignment="1" applyProtection="1">
      <alignment vertical="top" wrapText="1"/>
      <protection locked="0"/>
    </xf>
    <xf numFmtId="0" fontId="14" fillId="8" borderId="16" xfId="0" applyNumberFormat="1" applyFont="1" applyFill="1" applyBorder="1" applyAlignment="1" applyProtection="1">
      <alignment vertical="top" wrapText="1"/>
      <protection locked="0"/>
    </xf>
    <xf numFmtId="0" fontId="15" fillId="8" borderId="16" xfId="0" applyNumberFormat="1" applyFont="1" applyFill="1" applyBorder="1" applyAlignment="1" applyProtection="1">
      <alignment vertical="top" wrapText="1"/>
      <protection locked="0"/>
    </xf>
    <xf numFmtId="0" fontId="15" fillId="6" borderId="16" xfId="0" applyNumberFormat="1" applyFont="1" applyFill="1" applyBorder="1" applyAlignment="1" applyProtection="1">
      <alignment vertical="top" wrapText="1"/>
      <protection locked="0"/>
    </xf>
    <xf numFmtId="0" fontId="6" fillId="4" borderId="16" xfId="0" applyNumberFormat="1" applyFont="1" applyFill="1" applyBorder="1" applyAlignment="1" applyProtection="1">
      <alignment vertical="top" wrapText="1"/>
      <protection locked="0"/>
    </xf>
    <xf numFmtId="0" fontId="10" fillId="5" borderId="10" xfId="0" applyNumberFormat="1" applyFont="1" applyFill="1" applyBorder="1" applyAlignment="1" applyProtection="1">
      <alignment vertical="top" wrapText="1"/>
      <protection locked="0"/>
    </xf>
    <xf numFmtId="0" fontId="15" fillId="5" borderId="16" xfId="0" applyNumberFormat="1" applyFont="1" applyFill="1" applyBorder="1" applyAlignment="1" applyProtection="1">
      <alignment vertical="top" wrapText="1"/>
      <protection locked="0"/>
    </xf>
    <xf numFmtId="0" fontId="0" fillId="0" borderId="61" xfId="0" applyBorder="1"/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188" fontId="8" fillId="0" borderId="15" xfId="5" applyNumberFormat="1" applyFont="1" applyFill="1" applyBorder="1" applyAlignment="1" applyProtection="1">
      <alignment vertical="top"/>
      <protection locked="0"/>
    </xf>
    <xf numFmtId="188" fontId="16" fillId="0" borderId="10" xfId="5" applyNumberFormat="1" applyFont="1" applyFill="1" applyBorder="1" applyAlignment="1" applyProtection="1">
      <alignment vertical="top"/>
      <protection locked="0"/>
    </xf>
    <xf numFmtId="188" fontId="14" fillId="0" borderId="10" xfId="5" applyNumberFormat="1" applyFont="1" applyFill="1" applyBorder="1" applyAlignment="1" applyProtection="1">
      <alignment horizontal="right" vertical="top"/>
      <protection locked="0"/>
    </xf>
    <xf numFmtId="188" fontId="6" fillId="0" borderId="10" xfId="5" applyNumberFormat="1" applyFont="1" applyFill="1" applyBorder="1" applyAlignment="1" applyProtection="1">
      <alignment horizontal="right" vertical="top"/>
      <protection locked="0"/>
    </xf>
    <xf numFmtId="188" fontId="14" fillId="0" borderId="15" xfId="5" applyNumberFormat="1" applyFont="1" applyFill="1" applyBorder="1" applyAlignment="1" applyProtection="1">
      <alignment vertical="top"/>
      <protection locked="0"/>
    </xf>
    <xf numFmtId="188" fontId="15" fillId="0" borderId="10" xfId="5" applyNumberFormat="1" applyFont="1" applyFill="1" applyBorder="1" applyAlignment="1" applyProtection="1">
      <alignment horizontal="center" vertical="top"/>
      <protection locked="0"/>
    </xf>
    <xf numFmtId="188" fontId="20" fillId="0" borderId="10" xfId="5" applyNumberFormat="1" applyFont="1" applyFill="1" applyBorder="1" applyAlignment="1" applyProtection="1">
      <alignment horizontal="center" vertical="top"/>
      <protection locked="0"/>
    </xf>
    <xf numFmtId="188" fontId="20" fillId="0" borderId="10" xfId="5" applyNumberFormat="1" applyFont="1" applyFill="1" applyBorder="1" applyAlignment="1" applyProtection="1">
      <alignment vertical="top"/>
      <protection locked="0"/>
    </xf>
    <xf numFmtId="188" fontId="21" fillId="0" borderId="10" xfId="5" applyNumberFormat="1" applyFont="1" applyFill="1" applyBorder="1" applyAlignment="1" applyProtection="1">
      <alignment vertical="top"/>
      <protection locked="0"/>
    </xf>
    <xf numFmtId="188" fontId="22" fillId="0" borderId="10" xfId="5" applyNumberFormat="1" applyFont="1" applyFill="1" applyBorder="1" applyAlignment="1" applyProtection="1">
      <alignment vertical="top"/>
      <protection locked="0"/>
    </xf>
    <xf numFmtId="188" fontId="25" fillId="0" borderId="10" xfId="5" applyNumberFormat="1" applyFont="1" applyFill="1" applyBorder="1" applyAlignment="1" applyProtection="1">
      <alignment vertical="top"/>
      <protection locked="0"/>
    </xf>
    <xf numFmtId="188" fontId="27" fillId="0" borderId="10" xfId="5" applyNumberFormat="1" applyFont="1" applyFill="1" applyBorder="1" applyAlignment="1" applyProtection="1">
      <alignment vertical="top"/>
      <protection locked="0"/>
    </xf>
    <xf numFmtId="188" fontId="15" fillId="0" borderId="10" xfId="8" applyNumberFormat="1" applyFont="1" applyFill="1" applyBorder="1" applyAlignment="1" applyProtection="1">
      <alignment horizontal="right" vertical="center"/>
      <protection locked="0"/>
    </xf>
    <xf numFmtId="188" fontId="81" fillId="0" borderId="10" xfId="5" applyNumberFormat="1" applyFont="1" applyFill="1" applyBorder="1" applyAlignment="1" applyProtection="1">
      <alignment vertical="top"/>
      <protection locked="0"/>
    </xf>
    <xf numFmtId="188" fontId="81" fillId="0" borderId="13" xfId="5" applyNumberFormat="1" applyFont="1" applyFill="1" applyBorder="1" applyAlignment="1" applyProtection="1">
      <alignment vertical="top"/>
      <protection locked="0"/>
    </xf>
    <xf numFmtId="188" fontId="3" fillId="0" borderId="10" xfId="5" applyNumberFormat="1" applyFont="1" applyFill="1" applyBorder="1" applyAlignment="1">
      <alignment vertical="top"/>
    </xf>
    <xf numFmtId="0" fontId="15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Protection="1">
      <protection locked="0"/>
    </xf>
    <xf numFmtId="188" fontId="15" fillId="0" borderId="15" xfId="5" applyNumberFormat="1" applyFont="1" applyFill="1" applyBorder="1" applyAlignment="1" applyProtection="1">
      <alignment vertical="top"/>
      <protection locked="0"/>
    </xf>
    <xf numFmtId="188" fontId="15" fillId="0" borderId="15" xfId="5" applyNumberFormat="1" applyFont="1" applyFill="1" applyBorder="1" applyAlignment="1" applyProtection="1">
      <alignment horizontal="right" vertical="top"/>
      <protection locked="0"/>
    </xf>
    <xf numFmtId="188" fontId="22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21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21" fillId="0" borderId="10" xfId="0" applyNumberFormat="1" applyFont="1" applyFill="1" applyBorder="1" applyAlignment="1" applyProtection="1">
      <alignment vertical="top"/>
      <protection locked="0"/>
    </xf>
    <xf numFmtId="188" fontId="21" fillId="0" borderId="16" xfId="5" applyNumberFormat="1" applyFont="1" applyFill="1" applyBorder="1" applyAlignment="1" applyProtection="1">
      <alignment vertical="top"/>
      <protection locked="0"/>
    </xf>
    <xf numFmtId="188" fontId="34" fillId="0" borderId="10" xfId="5" applyNumberFormat="1" applyFont="1" applyFill="1" applyBorder="1" applyAlignment="1" applyProtection="1">
      <alignment vertical="top"/>
      <protection locked="0"/>
    </xf>
    <xf numFmtId="188" fontId="34" fillId="0" borderId="10" xfId="0" applyNumberFormat="1" applyFont="1" applyFill="1" applyBorder="1" applyAlignment="1" applyProtection="1">
      <alignment vertical="top"/>
      <protection locked="0"/>
    </xf>
    <xf numFmtId="188" fontId="34" fillId="0" borderId="16" xfId="5" applyNumberFormat="1" applyFont="1" applyFill="1" applyBorder="1" applyAlignment="1" applyProtection="1">
      <alignment vertical="top"/>
      <protection locked="0"/>
    </xf>
    <xf numFmtId="188" fontId="22" fillId="0" borderId="10" xfId="0" applyNumberFormat="1" applyFont="1" applyFill="1" applyBorder="1" applyAlignment="1" applyProtection="1">
      <alignment vertical="top" readingOrder="1"/>
      <protection locked="0"/>
    </xf>
    <xf numFmtId="188" fontId="21" fillId="0" borderId="10" xfId="0" applyNumberFormat="1" applyFont="1" applyFill="1" applyBorder="1" applyAlignment="1" applyProtection="1">
      <alignment vertical="top" readingOrder="1"/>
      <protection locked="0"/>
    </xf>
    <xf numFmtId="188" fontId="21" fillId="0" borderId="16" xfId="0" applyNumberFormat="1" applyFont="1" applyFill="1" applyBorder="1" applyAlignment="1" applyProtection="1">
      <alignment vertical="top" readingOrder="1"/>
      <protection locked="0"/>
    </xf>
    <xf numFmtId="188" fontId="34" fillId="0" borderId="10" xfId="0" applyNumberFormat="1" applyFont="1" applyFill="1" applyBorder="1" applyAlignment="1" applyProtection="1">
      <alignment vertical="top" readingOrder="1"/>
      <protection locked="0"/>
    </xf>
    <xf numFmtId="188" fontId="34" fillId="0" borderId="16" xfId="0" applyNumberFormat="1" applyFont="1" applyFill="1" applyBorder="1" applyAlignment="1" applyProtection="1">
      <alignment vertical="top" readingOrder="1"/>
      <protection locked="0"/>
    </xf>
    <xf numFmtId="188" fontId="15" fillId="0" borderId="10" xfId="5" applyNumberFormat="1" applyFont="1" applyFill="1" applyBorder="1" applyAlignment="1" applyProtection="1">
      <alignment horizontal="right" vertical="top"/>
      <protection locked="0"/>
    </xf>
    <xf numFmtId="188" fontId="14" fillId="0" borderId="10" xfId="5" applyNumberFormat="1" applyFont="1" applyFill="1" applyBorder="1" applyAlignment="1">
      <alignment vertical="top"/>
    </xf>
    <xf numFmtId="188" fontId="14" fillId="0" borderId="13" xfId="5" applyNumberFormat="1" applyFont="1" applyFill="1" applyBorder="1" applyAlignment="1" applyProtection="1">
      <alignment vertical="top"/>
      <protection locked="0"/>
    </xf>
    <xf numFmtId="188" fontId="15" fillId="0" borderId="10" xfId="0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Alignment="1">
      <alignment horizontal="center"/>
    </xf>
    <xf numFmtId="188" fontId="15" fillId="0" borderId="13" xfId="5" applyNumberFormat="1" applyFont="1" applyFill="1" applyBorder="1" applyAlignment="1" applyProtection="1">
      <alignment vertical="top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9" fillId="0" borderId="20" xfId="1" applyNumberFormat="1" applyFont="1" applyFill="1" applyBorder="1" applyAlignment="1" applyProtection="1">
      <alignment horizontal="right" vertical="top" wrapText="1"/>
      <protection locked="0"/>
    </xf>
    <xf numFmtId="0" fontId="35" fillId="0" borderId="0" xfId="1" applyFont="1" applyBorder="1" applyAlignment="1">
      <alignment horizontal="center"/>
    </xf>
    <xf numFmtId="0" fontId="6" fillId="0" borderId="0" xfId="0" applyFont="1" applyBorder="1" applyAlignment="1" applyProtection="1">
      <protection locked="0"/>
    </xf>
    <xf numFmtId="0" fontId="4" fillId="0" borderId="57" xfId="1" applyFont="1" applyBorder="1" applyAlignment="1" applyProtection="1">
      <alignment horizontal="left" vertical="center"/>
      <protection locked="0"/>
    </xf>
    <xf numFmtId="188" fontId="9" fillId="0" borderId="10" xfId="5" applyNumberFormat="1" applyFont="1" applyFill="1" applyBorder="1" applyAlignment="1" applyProtection="1">
      <alignment horizontal="center" vertical="top"/>
      <protection locked="0"/>
    </xf>
    <xf numFmtId="188" fontId="9" fillId="0" borderId="10" xfId="5" applyNumberFormat="1" applyFont="1" applyFill="1" applyBorder="1" applyAlignment="1" applyProtection="1">
      <alignment vertical="top"/>
      <protection locked="0"/>
    </xf>
    <xf numFmtId="188" fontId="14" fillId="0" borderId="10" xfId="5" applyNumberFormat="1" applyFont="1" applyFill="1" applyBorder="1" applyAlignment="1" applyProtection="1">
      <alignment horizontal="center" vertical="top"/>
      <protection locked="0"/>
    </xf>
    <xf numFmtId="188" fontId="8" fillId="0" borderId="65" xfId="5" applyNumberFormat="1" applyFont="1" applyFill="1" applyBorder="1" applyAlignment="1" applyProtection="1">
      <alignment vertical="top"/>
      <protection locked="0"/>
    </xf>
    <xf numFmtId="188" fontId="0" fillId="0" borderId="61" xfId="0" applyNumberFormat="1" applyFill="1" applyBorder="1"/>
    <xf numFmtId="0" fontId="35" fillId="0" borderId="0" xfId="1" applyFont="1" applyFill="1" applyBorder="1" applyAlignment="1">
      <alignment horizontal="center"/>
    </xf>
    <xf numFmtId="188" fontId="8" fillId="0" borderId="65" xfId="5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/>
    <xf numFmtId="0" fontId="82" fillId="0" borderId="0" xfId="0" applyFont="1" applyBorder="1" applyAlignment="1">
      <alignment vertical="center"/>
    </xf>
    <xf numFmtId="41" fontId="19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10" fillId="0" borderId="10" xfId="5" applyNumberFormat="1" applyFont="1" applyFill="1" applyBorder="1" applyAlignment="1" applyProtection="1">
      <alignment vertical="top"/>
      <protection locked="0"/>
    </xf>
    <xf numFmtId="41" fontId="10" fillId="0" borderId="2" xfId="5" applyNumberFormat="1" applyFont="1" applyFill="1" applyBorder="1" applyAlignment="1" applyProtection="1">
      <alignment vertical="top"/>
      <protection locked="0"/>
    </xf>
    <xf numFmtId="41" fontId="10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15" fillId="0" borderId="10" xfId="5" applyNumberFormat="1" applyFont="1" applyBorder="1" applyAlignment="1" applyProtection="1">
      <alignment vertical="top"/>
      <protection locked="0"/>
    </xf>
    <xf numFmtId="41" fontId="10" fillId="0" borderId="13" xfId="5" applyNumberFormat="1" applyFont="1" applyFill="1" applyBorder="1" applyAlignment="1" applyProtection="1">
      <alignment vertical="top"/>
      <protection locked="0"/>
    </xf>
    <xf numFmtId="41" fontId="10" fillId="0" borderId="10" xfId="6" applyNumberFormat="1" applyFont="1" applyFill="1" applyBorder="1" applyAlignment="1" applyProtection="1">
      <alignment horizontal="right" vertical="top"/>
      <protection locked="0"/>
    </xf>
    <xf numFmtId="41" fontId="10" fillId="0" borderId="15" xfId="6" applyNumberFormat="1" applyFont="1" applyFill="1" applyBorder="1" applyAlignment="1" applyProtection="1">
      <alignment horizontal="right" vertical="top"/>
      <protection locked="0"/>
    </xf>
    <xf numFmtId="41" fontId="12" fillId="0" borderId="10" xfId="5" applyNumberFormat="1" applyFont="1" applyBorder="1" applyAlignment="1" applyProtection="1">
      <alignment vertical="top"/>
      <protection locked="0"/>
    </xf>
    <xf numFmtId="41" fontId="14" fillId="8" borderId="16" xfId="0" applyNumberFormat="1" applyFont="1" applyFill="1" applyBorder="1" applyAlignment="1" applyProtection="1">
      <alignment vertical="top" wrapText="1"/>
      <protection locked="0"/>
    </xf>
    <xf numFmtId="41" fontId="44" fillId="0" borderId="10" xfId="6" applyNumberFormat="1" applyFont="1" applyFill="1" applyBorder="1" applyAlignment="1" applyProtection="1">
      <alignment horizontal="right" vertical="top"/>
      <protection locked="0"/>
    </xf>
    <xf numFmtId="41" fontId="12" fillId="0" borderId="10" xfId="5" applyNumberFormat="1" applyFont="1" applyFill="1" applyBorder="1" applyAlignment="1" applyProtection="1">
      <alignment vertical="top"/>
      <protection locked="0"/>
    </xf>
    <xf numFmtId="41" fontId="4" fillId="0" borderId="10" xfId="0" applyNumberFormat="1" applyFont="1" applyFill="1" applyBorder="1" applyAlignment="1" applyProtection="1">
      <alignment vertical="top" wrapText="1"/>
      <protection locked="0"/>
    </xf>
    <xf numFmtId="41" fontId="15" fillId="0" borderId="10" xfId="5" applyNumberFormat="1" applyFont="1" applyFill="1" applyBorder="1" applyAlignment="1" applyProtection="1">
      <alignment vertical="top"/>
      <protection locked="0"/>
    </xf>
    <xf numFmtId="41" fontId="8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8" fillId="0" borderId="10" xfId="5" applyNumberFormat="1" applyFont="1" applyBorder="1" applyAlignment="1" applyProtection="1">
      <alignment vertical="top"/>
      <protection locked="0"/>
    </xf>
    <xf numFmtId="41" fontId="8" fillId="0" borderId="13" xfId="5" applyNumberFormat="1" applyFont="1" applyBorder="1" applyAlignment="1" applyProtection="1">
      <alignment vertical="top"/>
      <protection locked="0"/>
    </xf>
    <xf numFmtId="41" fontId="8" fillId="0" borderId="2" xfId="5" applyNumberFormat="1" applyFont="1" applyFill="1" applyBorder="1" applyAlignment="1" applyProtection="1">
      <alignment horizontal="center" vertical="top" wrapText="1"/>
      <protection locked="0"/>
    </xf>
    <xf numFmtId="41" fontId="8" fillId="0" borderId="13" xfId="5" applyNumberFormat="1" applyFont="1" applyFill="1" applyBorder="1" applyAlignment="1" applyProtection="1">
      <alignment vertical="top"/>
      <protection locked="0"/>
    </xf>
    <xf numFmtId="41" fontId="9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9" fillId="0" borderId="10" xfId="5" applyNumberFormat="1" applyFont="1" applyBorder="1" applyAlignment="1" applyProtection="1">
      <alignment horizontal="center" vertical="top"/>
      <protection locked="0"/>
    </xf>
    <xf numFmtId="41" fontId="9" fillId="0" borderId="10" xfId="5" applyNumberFormat="1" applyFont="1" applyBorder="1" applyAlignment="1" applyProtection="1">
      <alignment vertical="top"/>
      <protection locked="0"/>
    </xf>
    <xf numFmtId="41" fontId="14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14" fillId="0" borderId="10" xfId="5" applyNumberFormat="1" applyFont="1" applyBorder="1" applyAlignment="1" applyProtection="1">
      <alignment horizontal="center" vertical="top"/>
      <protection locked="0"/>
    </xf>
    <xf numFmtId="41" fontId="14" fillId="0" borderId="10" xfId="5" applyNumberFormat="1" applyFont="1" applyBorder="1" applyAlignment="1" applyProtection="1">
      <alignment vertical="top"/>
      <protection locked="0"/>
    </xf>
    <xf numFmtId="41" fontId="15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15" fillId="0" borderId="10" xfId="5" applyNumberFormat="1" applyFont="1" applyFill="1" applyBorder="1" applyAlignment="1" applyProtection="1">
      <alignment horizontal="center" vertical="top"/>
      <protection locked="0"/>
    </xf>
    <xf numFmtId="41" fontId="20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20" fillId="0" borderId="10" xfId="5" applyNumberFormat="1" applyFont="1" applyFill="1" applyBorder="1" applyAlignment="1" applyProtection="1">
      <alignment horizontal="center" vertical="top"/>
      <protection locked="0"/>
    </xf>
    <xf numFmtId="41" fontId="20" fillId="0" borderId="10" xfId="5" applyNumberFormat="1" applyFont="1" applyFill="1" applyBorder="1" applyAlignment="1" applyProtection="1">
      <alignment vertical="top"/>
      <protection locked="0"/>
    </xf>
    <xf numFmtId="41" fontId="21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21" fillId="0" borderId="10" xfId="5" applyNumberFormat="1" applyFont="1" applyFill="1" applyBorder="1" applyAlignment="1" applyProtection="1">
      <alignment vertical="top"/>
      <protection locked="0"/>
    </xf>
    <xf numFmtId="41" fontId="15" fillId="0" borderId="16" xfId="0" applyNumberFormat="1" applyFont="1" applyFill="1" applyBorder="1" applyAlignment="1" applyProtection="1">
      <alignment vertical="top" wrapText="1"/>
      <protection locked="0"/>
    </xf>
    <xf numFmtId="41" fontId="14" fillId="0" borderId="10" xfId="5" applyNumberFormat="1" applyFont="1" applyFill="1" applyBorder="1" applyAlignment="1" applyProtection="1">
      <alignment vertical="top"/>
      <protection locked="0"/>
    </xf>
    <xf numFmtId="41" fontId="14" fillId="0" borderId="16" xfId="0" applyNumberFormat="1" applyFont="1" applyFill="1" applyBorder="1" applyAlignment="1" applyProtection="1">
      <alignment vertical="top" wrapText="1"/>
      <protection locked="0"/>
    </xf>
    <xf numFmtId="41" fontId="6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6" fillId="0" borderId="10" xfId="5" applyNumberFormat="1" applyFont="1" applyBorder="1" applyAlignment="1" applyProtection="1">
      <alignment vertical="top"/>
      <protection locked="0"/>
    </xf>
    <xf numFmtId="41" fontId="23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22" fillId="0" borderId="10" xfId="5" applyNumberFormat="1" applyFont="1" applyBorder="1" applyAlignment="1" applyProtection="1">
      <alignment vertical="top"/>
      <protection locked="0"/>
    </xf>
    <xf numFmtId="41" fontId="14" fillId="0" borderId="15" xfId="5" applyNumberFormat="1" applyFont="1" applyFill="1" applyBorder="1" applyAlignment="1" applyProtection="1">
      <alignment horizontal="center" vertical="top" wrapText="1"/>
      <protection locked="0"/>
    </xf>
    <xf numFmtId="41" fontId="6" fillId="0" borderId="15" xfId="5" applyNumberFormat="1" applyFont="1" applyFill="1" applyBorder="1" applyAlignment="1" applyProtection="1">
      <alignment horizontal="center" vertical="top" wrapText="1"/>
      <protection locked="0"/>
    </xf>
    <xf numFmtId="41" fontId="6" fillId="0" borderId="10" xfId="5" applyNumberFormat="1" applyFont="1" applyFill="1" applyBorder="1" applyAlignment="1" applyProtection="1">
      <alignment vertical="top"/>
      <protection locked="0"/>
    </xf>
    <xf numFmtId="41" fontId="22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22" fillId="0" borderId="10" xfId="5" applyNumberFormat="1" applyFont="1" applyFill="1" applyBorder="1" applyAlignment="1" applyProtection="1">
      <alignment vertical="top"/>
      <protection locked="0"/>
    </xf>
    <xf numFmtId="41" fontId="25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25" fillId="0" borderId="10" xfId="5" applyNumberFormat="1" applyFont="1" applyFill="1" applyBorder="1" applyAlignment="1" applyProtection="1">
      <alignment vertical="top"/>
      <protection locked="0"/>
    </xf>
    <xf numFmtId="41" fontId="6" fillId="0" borderId="16" xfId="0" applyNumberFormat="1" applyFont="1" applyFill="1" applyBorder="1" applyAlignment="1" applyProtection="1">
      <alignment vertical="top" wrapText="1"/>
      <protection locked="0"/>
    </xf>
    <xf numFmtId="41" fontId="27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27" fillId="0" borderId="10" xfId="5" applyNumberFormat="1" applyFont="1" applyFill="1" applyBorder="1" applyAlignment="1" applyProtection="1">
      <alignment vertical="top"/>
      <protection locked="0"/>
    </xf>
    <xf numFmtId="41" fontId="6" fillId="0" borderId="13" xfId="5" applyNumberFormat="1" applyFont="1" applyFill="1" applyBorder="1" applyAlignment="1" applyProtection="1">
      <alignment horizontal="center" vertical="top" wrapText="1"/>
      <protection locked="0"/>
    </xf>
    <xf numFmtId="41" fontId="27" fillId="0" borderId="10" xfId="5" applyNumberFormat="1" applyFont="1" applyFill="1" applyBorder="1" applyAlignment="1" applyProtection="1">
      <alignment horizontal="right" vertical="center" readingOrder="1"/>
      <protection locked="0"/>
    </xf>
    <xf numFmtId="41" fontId="6" fillId="2" borderId="10" xfId="5" applyNumberFormat="1" applyFont="1" applyFill="1" applyBorder="1" applyAlignment="1" applyProtection="1">
      <alignment horizontal="center" vertical="top" wrapText="1"/>
      <protection locked="0"/>
    </xf>
    <xf numFmtId="41" fontId="8" fillId="0" borderId="10" xfId="5" applyNumberFormat="1" applyFont="1" applyFill="1" applyBorder="1" applyAlignment="1" applyProtection="1">
      <alignment vertical="top"/>
      <protection locked="0"/>
    </xf>
    <xf numFmtId="41" fontId="14" fillId="0" borderId="13" xfId="5" applyNumberFormat="1" applyFont="1" applyFill="1" applyBorder="1" applyAlignment="1" applyProtection="1">
      <alignment horizontal="center" vertical="top" wrapText="1"/>
      <protection locked="0"/>
    </xf>
    <xf numFmtId="41" fontId="15" fillId="2" borderId="10" xfId="5" applyNumberFormat="1" applyFont="1" applyFill="1" applyBorder="1" applyAlignment="1" applyProtection="1">
      <alignment horizontal="center" vertical="top" wrapText="1"/>
      <protection locked="0"/>
    </xf>
    <xf numFmtId="41" fontId="15" fillId="0" borderId="10" xfId="8" applyNumberFormat="1" applyFont="1" applyFill="1" applyBorder="1" applyAlignment="1" applyProtection="1">
      <alignment horizontal="right" vertical="center"/>
      <protection locked="0"/>
    </xf>
    <xf numFmtId="41" fontId="15" fillId="0" borderId="10" xfId="5" applyNumberFormat="1" applyFont="1" applyFill="1" applyBorder="1" applyAlignment="1" applyProtection="1">
      <alignment horizontal="right" vertical="top"/>
      <protection locked="0"/>
    </xf>
    <xf numFmtId="41" fontId="15" fillId="0" borderId="13" xfId="5" applyNumberFormat="1" applyFont="1" applyFill="1" applyBorder="1" applyAlignment="1" applyProtection="1">
      <alignment horizontal="center" vertical="top" wrapText="1"/>
      <protection locked="0"/>
    </xf>
    <xf numFmtId="41" fontId="15" fillId="0" borderId="13" xfId="5" applyNumberFormat="1" applyFont="1" applyFill="1" applyBorder="1" applyAlignment="1" applyProtection="1">
      <alignment vertical="top"/>
      <protection locked="0"/>
    </xf>
    <xf numFmtId="41" fontId="81" fillId="0" borderId="13" xfId="5" applyNumberFormat="1" applyFont="1" applyFill="1" applyBorder="1" applyAlignment="1" applyProtection="1">
      <alignment horizontal="center" vertical="top" wrapText="1"/>
      <protection locked="0"/>
    </xf>
    <xf numFmtId="41" fontId="81" fillId="0" borderId="10" xfId="5" applyNumberFormat="1" applyFont="1" applyFill="1" applyBorder="1" applyAlignment="1" applyProtection="1">
      <alignment vertical="top"/>
      <protection locked="0"/>
    </xf>
    <xf numFmtId="41" fontId="81" fillId="0" borderId="13" xfId="5" applyNumberFormat="1" applyFont="1" applyFill="1" applyBorder="1" applyAlignment="1" applyProtection="1">
      <alignment vertical="top"/>
      <protection locked="0"/>
    </xf>
    <xf numFmtId="41" fontId="81" fillId="2" borderId="10" xfId="5" applyNumberFormat="1" applyFont="1" applyFill="1" applyBorder="1" applyAlignment="1" applyProtection="1">
      <alignment horizontal="center" vertical="top" wrapText="1"/>
      <protection locked="0"/>
    </xf>
    <xf numFmtId="41" fontId="81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14" fillId="0" borderId="13" xfId="5" applyNumberFormat="1" applyFont="1" applyBorder="1" applyAlignment="1" applyProtection="1">
      <alignment vertical="top"/>
      <protection locked="0"/>
    </xf>
    <xf numFmtId="41" fontId="15" fillId="0" borderId="27" xfId="0" applyNumberFormat="1" applyFont="1" applyFill="1" applyBorder="1" applyAlignment="1" applyProtection="1">
      <alignment vertical="top" wrapText="1"/>
      <protection locked="0"/>
    </xf>
    <xf numFmtId="41" fontId="15" fillId="0" borderId="2" xfId="5" applyNumberFormat="1" applyFont="1" applyFill="1" applyBorder="1" applyAlignment="1" applyProtection="1">
      <alignment horizontal="center" vertical="top" wrapText="1"/>
      <protection locked="0"/>
    </xf>
    <xf numFmtId="41" fontId="30" fillId="0" borderId="10" xfId="5" applyNumberFormat="1" applyFont="1" applyFill="1" applyBorder="1" applyAlignment="1" applyProtection="1">
      <alignment horizontal="center" vertical="top" wrapText="1"/>
      <protection locked="0"/>
    </xf>
    <xf numFmtId="41" fontId="30" fillId="0" borderId="10" xfId="5" applyNumberFormat="1" applyFont="1" applyFill="1" applyBorder="1" applyAlignment="1" applyProtection="1">
      <alignment vertical="top"/>
      <protection locked="0"/>
    </xf>
    <xf numFmtId="41" fontId="15" fillId="2" borderId="15" xfId="5" applyNumberFormat="1" applyFont="1" applyFill="1" applyBorder="1" applyAlignment="1" applyProtection="1">
      <alignment horizontal="center" vertical="top" wrapText="1"/>
      <protection locked="0"/>
    </xf>
    <xf numFmtId="41" fontId="3" fillId="0" borderId="10" xfId="5" applyNumberFormat="1" applyFont="1" applyFill="1" applyBorder="1" applyAlignment="1">
      <alignment vertical="top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9" fillId="0" borderId="19" xfId="1" applyNumberFormat="1" applyFont="1" applyFill="1" applyBorder="1" applyAlignment="1" applyProtection="1">
      <alignment horizontal="right" vertical="top" wrapText="1"/>
      <protection locked="0"/>
    </xf>
    <xf numFmtId="0" fontId="9" fillId="0" borderId="20" xfId="1" applyNumberFormat="1" applyFont="1" applyFill="1" applyBorder="1" applyAlignment="1" applyProtection="1">
      <alignment horizontal="right" vertical="top" wrapText="1"/>
      <protection locked="0"/>
    </xf>
    <xf numFmtId="0" fontId="35" fillId="0" borderId="0" xfId="1" applyFont="1" applyBorder="1" applyAlignment="1">
      <alignment horizontal="center"/>
    </xf>
    <xf numFmtId="0" fontId="35" fillId="0" borderId="44" xfId="1" applyFont="1" applyBorder="1" applyAlignment="1">
      <alignment horizontal="center"/>
    </xf>
    <xf numFmtId="0" fontId="4" fillId="0" borderId="45" xfId="1" applyFont="1" applyBorder="1" applyAlignment="1" applyProtection="1">
      <alignment horizontal="center" vertical="center"/>
      <protection locked="0"/>
    </xf>
    <xf numFmtId="0" fontId="4" fillId="0" borderId="46" xfId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4" fillId="0" borderId="48" xfId="1" applyFont="1" applyBorder="1" applyAlignment="1" applyProtection="1">
      <alignment horizontal="center" vertical="center"/>
      <protection locked="0"/>
    </xf>
    <xf numFmtId="0" fontId="4" fillId="0" borderId="52" xfId="1" applyFont="1" applyBorder="1" applyAlignment="1" applyProtection="1">
      <alignment horizontal="center" vertical="center"/>
      <protection locked="0"/>
    </xf>
    <xf numFmtId="0" fontId="4" fillId="0" borderId="55" xfId="1" applyFont="1" applyBorder="1" applyAlignment="1" applyProtection="1">
      <alignment horizontal="center" vertical="center"/>
      <protection locked="0"/>
    </xf>
    <xf numFmtId="188" fontId="4" fillId="0" borderId="3" xfId="5" applyNumberFormat="1" applyFont="1" applyBorder="1" applyAlignment="1" applyProtection="1">
      <alignment horizontal="center" vertical="center"/>
      <protection locked="0"/>
    </xf>
    <xf numFmtId="188" fontId="4" fillId="0" borderId="5" xfId="5" applyNumberFormat="1" applyFont="1" applyBorder="1" applyAlignment="1" applyProtection="1">
      <alignment horizontal="center" vertical="center"/>
      <protection locked="0"/>
    </xf>
    <xf numFmtId="188" fontId="40" fillId="0" borderId="49" xfId="5" applyNumberFormat="1" applyFont="1" applyBorder="1" applyAlignment="1" applyProtection="1">
      <alignment horizontal="center" vertical="top"/>
      <protection locked="0"/>
    </xf>
    <xf numFmtId="0" fontId="0" fillId="0" borderId="50" xfId="0" applyBorder="1" applyAlignment="1">
      <alignment horizontal="center" vertical="top"/>
    </xf>
    <xf numFmtId="188" fontId="40" fillId="0" borderId="19" xfId="5" applyNumberFormat="1" applyFont="1" applyBorder="1" applyAlignment="1" applyProtection="1">
      <alignment horizontal="center" vertical="top"/>
      <protection locked="0"/>
    </xf>
    <xf numFmtId="0" fontId="0" fillId="0" borderId="51" xfId="0" applyBorder="1" applyAlignment="1">
      <alignment horizontal="center" vertical="top"/>
    </xf>
    <xf numFmtId="188" fontId="40" fillId="0" borderId="49" xfId="5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4" fillId="0" borderId="56" xfId="1" applyFont="1" applyBorder="1" applyAlignment="1" applyProtection="1">
      <alignment horizontal="left" vertical="center"/>
      <protection locked="0"/>
    </xf>
    <xf numFmtId="0" fontId="4" fillId="0" borderId="57" xfId="1" applyFont="1" applyBorder="1" applyAlignment="1" applyProtection="1">
      <alignment horizontal="left" vertical="center"/>
      <protection locked="0"/>
    </xf>
  </cellXfs>
  <cellStyles count="9">
    <cellStyle name="Comma" xfId="5" builtinId="3"/>
    <cellStyle name="Comma 2 2 2" xfId="8"/>
    <cellStyle name="Comma 4" xfId="6"/>
    <cellStyle name="Normal" xfId="0" builtinId="0"/>
    <cellStyle name="Normal 2 2" xfId="1"/>
    <cellStyle name="Normal 2 2 2 2" xfId="3"/>
    <cellStyle name="Normal 3 2" xfId="7"/>
    <cellStyle name="Normal 4" xfId="2"/>
    <cellStyle name="ปกติ 2 2" xfId="4"/>
  </cellStyles>
  <dxfs count="0"/>
  <tableStyles count="0" defaultTableStyle="TableStyleMedium2" defaultPivotStyle="PivotStyleLight16"/>
  <colors>
    <mruColors>
      <color rgb="FFCCCCFF"/>
      <color rgb="FFFFFF99"/>
      <color rgb="FF99CCFF"/>
      <color rgb="FF800000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3024187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5176" y="0"/>
          <a:ext cx="2656699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ผลรวม หน่วยบริการสื่อโสตทัศน์</a:t>
          </a:r>
          <a:endParaRPr lang="th-TH" sz="160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มิ.ย.59</a:t>
          </a:r>
          <a:endParaRPr lang="th-TH" sz="140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ก.ค.59</a:t>
          </a:r>
          <a:endParaRPr lang="th-TH" sz="140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ส.ค.59</a:t>
          </a:r>
          <a:endParaRPr lang="th-TH" sz="1400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ก.ย.59</a:t>
          </a:r>
          <a:endParaRPr lang="th-TH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4" name="TextBox 3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5" name="TextBox 4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ต.ค.58</a:t>
          </a:r>
          <a:endParaRPr lang="th-TH" sz="14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พ.ย.58</a:t>
          </a:r>
          <a:endParaRPr lang="th-TH" sz="14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ธ.ค.58</a:t>
          </a:r>
          <a:endParaRPr lang="th-TH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ม.ค.59</a:t>
          </a:r>
          <a:endParaRPr lang="th-TH" sz="14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ก.พ.59</a:t>
          </a:r>
          <a:endParaRPr lang="th-TH" sz="14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มี.ค.59</a:t>
          </a:r>
          <a:endParaRPr lang="th-TH" sz="14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เม.ย.59</a:t>
          </a:r>
          <a:endParaRPr lang="th-TH" sz="14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พ.ค.59</a:t>
          </a:r>
          <a:endParaRPr lang="th-TH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tabSelected="1" topLeftCell="A3" zoomScale="90" zoomScaleNormal="90" workbookViewId="0">
      <pane xSplit="2" ySplit="73" topLeftCell="C76" activePane="bottomRight" state="frozen"/>
      <selection activeCell="A3" sqref="A3"/>
      <selection pane="topRight" activeCell="C3" sqref="C3"/>
      <selection pane="bottomLeft" activeCell="A76" sqref="A76"/>
      <selection pane="bottomRight" activeCell="G82" sqref="G82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customWidth="1"/>
    <col min="5" max="5" width="9.25" style="2" customWidth="1"/>
    <col min="6" max="10" width="7.875" style="2" customWidth="1"/>
    <col min="11" max="15" width="8.875" style="2" customWidth="1"/>
    <col min="16" max="20" width="8.375" style="2" customWidth="1"/>
    <col min="21" max="25" width="8" style="2" customWidth="1"/>
    <col min="26" max="26" width="12.125" style="177" customWidth="1"/>
    <col min="27" max="27" width="29.125" style="388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6">
      <c r="A1" s="1"/>
      <c r="B1" s="2"/>
      <c r="F1" s="553"/>
      <c r="G1" s="553"/>
      <c r="H1" s="553"/>
      <c r="I1" s="553"/>
      <c r="J1" s="553"/>
      <c r="K1" s="55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5"/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547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277"/>
      <c r="W4" s="277"/>
      <c r="X4" s="277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278"/>
      <c r="W7" s="200"/>
      <c r="X7" s="278"/>
      <c r="Y7" s="278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thickTop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3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x14ac:dyDescent="0.6">
      <c r="A77" s="56"/>
      <c r="B77" s="56" t="s">
        <v>78</v>
      </c>
      <c r="C77" s="57"/>
      <c r="D77" s="569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1"/>
      <c r="W77" s="571"/>
      <c r="X77" s="571"/>
      <c r="Y77" s="571"/>
      <c r="Z77" s="471"/>
      <c r="AA77" s="281"/>
      <c r="AB77" s="210"/>
      <c r="AC77" s="211"/>
      <c r="AD77" s="211"/>
      <c r="AE77" s="211"/>
      <c r="AF77" s="211"/>
    </row>
    <row r="78" spans="1:32" ht="67.5" x14ac:dyDescent="0.6">
      <c r="A78" s="56"/>
      <c r="B78" s="58" t="s">
        <v>79</v>
      </c>
      <c r="C78" s="43" t="s">
        <v>80</v>
      </c>
      <c r="D78" s="572">
        <v>90</v>
      </c>
      <c r="E78" s="573">
        <f t="shared" ref="E78" si="1">SUM(G78,L78,Q78,V78)</f>
        <v>10.747663551401869</v>
      </c>
      <c r="F78" s="570">
        <v>0</v>
      </c>
      <c r="G78" s="570">
        <f>G87*100/39162</f>
        <v>0</v>
      </c>
      <c r="H78" s="570">
        <f t="shared" ref="H78:J78" si="2">H87*100/39162</f>
        <v>0</v>
      </c>
      <c r="I78" s="570">
        <f t="shared" si="2"/>
        <v>0</v>
      </c>
      <c r="J78" s="570">
        <f t="shared" si="2"/>
        <v>0</v>
      </c>
      <c r="K78" s="570">
        <v>45</v>
      </c>
      <c r="L78" s="570">
        <f>L87*100/39162</f>
        <v>4.9308002655635566</v>
      </c>
      <c r="M78" s="570">
        <f t="shared" ref="M78:O78" si="3">M87*100/39162</f>
        <v>0</v>
      </c>
      <c r="N78" s="570">
        <f t="shared" si="3"/>
        <v>2.2547367345896534</v>
      </c>
      <c r="O78" s="570">
        <f t="shared" si="3"/>
        <v>2.6760635309739031</v>
      </c>
      <c r="P78" s="570">
        <v>0</v>
      </c>
      <c r="Q78" s="570">
        <f>Q87*100/39162</f>
        <v>2.7450079158367804</v>
      </c>
      <c r="R78" s="570">
        <f t="shared" ref="R78:T78" si="4">R87*100/39162</f>
        <v>0</v>
      </c>
      <c r="S78" s="570">
        <f t="shared" si="4"/>
        <v>0</v>
      </c>
      <c r="T78" s="570">
        <f t="shared" si="4"/>
        <v>2.7450079158367804</v>
      </c>
      <c r="U78" s="570">
        <v>90</v>
      </c>
      <c r="V78" s="570">
        <f>V87*100/39162</f>
        <v>3.0718553700015323</v>
      </c>
      <c r="W78" s="570">
        <f t="shared" ref="W78:Y78" si="5">W87*100/39162</f>
        <v>0.50303865992543795</v>
      </c>
      <c r="X78" s="570">
        <f t="shared" si="5"/>
        <v>0.18385169296767273</v>
      </c>
      <c r="Y78" s="570">
        <f t="shared" si="5"/>
        <v>2.3849650171084216</v>
      </c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572">
        <v>90</v>
      </c>
      <c r="E79" s="573"/>
      <c r="F79" s="570"/>
      <c r="G79" s="574"/>
      <c r="H79" s="574"/>
      <c r="I79" s="574"/>
      <c r="J79" s="574"/>
      <c r="K79" s="570"/>
      <c r="L79" s="574"/>
      <c r="M79" s="574"/>
      <c r="N79" s="574"/>
      <c r="O79" s="574"/>
      <c r="P79" s="570"/>
      <c r="Q79" s="574"/>
      <c r="R79" s="574"/>
      <c r="S79" s="574"/>
      <c r="T79" s="574"/>
      <c r="U79" s="570"/>
      <c r="V79" s="574"/>
      <c r="W79" s="574"/>
      <c r="X79" s="574"/>
      <c r="Y79" s="574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572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6"/>
      <c r="W80" s="576"/>
      <c r="X80" s="576"/>
      <c r="Y80" s="576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572">
        <v>4.4000000000000004</v>
      </c>
      <c r="E81" s="573"/>
      <c r="F81" s="570"/>
      <c r="G81" s="577"/>
      <c r="H81" s="578"/>
      <c r="I81" s="578"/>
      <c r="J81" s="578"/>
      <c r="K81" s="570"/>
      <c r="L81" s="577"/>
      <c r="M81" s="578"/>
      <c r="N81" s="578"/>
      <c r="O81" s="578"/>
      <c r="P81" s="570"/>
      <c r="Q81" s="577"/>
      <c r="R81" s="578"/>
      <c r="S81" s="578"/>
      <c r="T81" s="578"/>
      <c r="U81" s="570"/>
      <c r="V81" s="577"/>
      <c r="W81" s="578"/>
      <c r="X81" s="578"/>
      <c r="Y81" s="578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x14ac:dyDescent="0.6">
      <c r="A82" s="56"/>
      <c r="B82" s="56" t="s">
        <v>83</v>
      </c>
      <c r="C82" s="43"/>
      <c r="D82" s="572"/>
      <c r="E82" s="570"/>
      <c r="F82" s="570"/>
      <c r="G82" s="570"/>
      <c r="H82" s="570"/>
      <c r="I82" s="570"/>
      <c r="J82" s="570"/>
      <c r="K82" s="570"/>
      <c r="L82" s="570"/>
      <c r="M82" s="570"/>
      <c r="N82" s="570"/>
      <c r="O82" s="570"/>
      <c r="P82" s="570"/>
      <c r="Q82" s="570"/>
      <c r="R82" s="570"/>
      <c r="S82" s="570"/>
      <c r="T82" s="570"/>
      <c r="U82" s="570"/>
      <c r="V82" s="570"/>
      <c r="W82" s="570"/>
      <c r="X82" s="570"/>
      <c r="Y82" s="570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579" t="s">
        <v>407</v>
      </c>
      <c r="E83" s="579"/>
      <c r="F83" s="575"/>
      <c r="G83" s="580"/>
      <c r="H83" s="581"/>
      <c r="I83" s="581"/>
      <c r="J83" s="581"/>
      <c r="K83" s="579"/>
      <c r="L83" s="580"/>
      <c r="M83" s="581"/>
      <c r="N83" s="581"/>
      <c r="O83" s="581"/>
      <c r="P83" s="575"/>
      <c r="Q83" s="580"/>
      <c r="R83" s="581"/>
      <c r="S83" s="581"/>
      <c r="T83" s="581"/>
      <c r="U83" s="575"/>
      <c r="V83" s="580"/>
      <c r="W83" s="581"/>
      <c r="X83" s="581"/>
      <c r="Y83" s="581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572">
        <v>100</v>
      </c>
      <c r="E84" s="582"/>
      <c r="F84" s="575"/>
      <c r="G84" s="580"/>
      <c r="H84" s="581"/>
      <c r="I84" s="581"/>
      <c r="J84" s="581"/>
      <c r="K84" s="575"/>
      <c r="L84" s="580"/>
      <c r="M84" s="581"/>
      <c r="N84" s="581"/>
      <c r="O84" s="581"/>
      <c r="P84" s="575"/>
      <c r="Q84" s="580"/>
      <c r="R84" s="581"/>
      <c r="S84" s="581"/>
      <c r="T84" s="581"/>
      <c r="U84" s="575"/>
      <c r="V84" s="580"/>
      <c r="W84" s="581"/>
      <c r="X84" s="581"/>
      <c r="Y84" s="581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583"/>
      <c r="E85" s="584"/>
      <c r="F85" s="584"/>
      <c r="G85" s="584"/>
      <c r="H85" s="584"/>
      <c r="I85" s="584"/>
      <c r="J85" s="584"/>
      <c r="K85" s="584"/>
      <c r="L85" s="584"/>
      <c r="M85" s="584"/>
      <c r="N85" s="584"/>
      <c r="O85" s="584"/>
      <c r="P85" s="584"/>
      <c r="Q85" s="584"/>
      <c r="R85" s="584"/>
      <c r="S85" s="584"/>
      <c r="T85" s="584"/>
      <c r="U85" s="584"/>
      <c r="V85" s="585"/>
      <c r="W85" s="585"/>
      <c r="X85" s="585"/>
      <c r="Y85" s="585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586"/>
      <c r="E86" s="587"/>
      <c r="F86" s="587"/>
      <c r="G86" s="587"/>
      <c r="H86" s="587"/>
      <c r="I86" s="587"/>
      <c r="J86" s="587"/>
      <c r="K86" s="587"/>
      <c r="L86" s="587"/>
      <c r="M86" s="587"/>
      <c r="N86" s="587"/>
      <c r="O86" s="587"/>
      <c r="P86" s="587"/>
      <c r="Q86" s="587"/>
      <c r="R86" s="587"/>
      <c r="S86" s="587"/>
      <c r="T86" s="587"/>
      <c r="U86" s="587"/>
      <c r="V86" s="587"/>
      <c r="W86" s="587"/>
      <c r="X86" s="587"/>
      <c r="Y86" s="587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588">
        <v>39162</v>
      </c>
      <c r="E87" s="573">
        <f>SUM(G87,L87,Q87,V87)</f>
        <v>4209</v>
      </c>
      <c r="F87" s="589">
        <f>SUM(F88+F101+F102+F111+F124)</f>
        <v>1010</v>
      </c>
      <c r="G87" s="589">
        <f t="shared" ref="G87:J87" si="6">SUM(G88+G101+G102+G111+G124)</f>
        <v>0</v>
      </c>
      <c r="H87" s="589">
        <f t="shared" si="6"/>
        <v>0</v>
      </c>
      <c r="I87" s="589">
        <f t="shared" si="6"/>
        <v>0</v>
      </c>
      <c r="J87" s="589">
        <f t="shared" si="6"/>
        <v>0</v>
      </c>
      <c r="K87" s="590">
        <f>SUM(K88+K101+K102+K111+K124)</f>
        <v>1290</v>
      </c>
      <c r="L87" s="590">
        <f>SUM(L88+L101+L102+L111+L124)</f>
        <v>1931</v>
      </c>
      <c r="M87" s="589">
        <f t="shared" ref="M87" si="7">SUM(M88+M101+M102+M111+M124)</f>
        <v>0</v>
      </c>
      <c r="N87" s="589">
        <f t="shared" ref="N87" si="8">SUM(N88+N101+N102+N111+N124)</f>
        <v>883</v>
      </c>
      <c r="O87" s="589">
        <f t="shared" ref="O87" si="9">SUM(O88+O101+O102+O111+O124)</f>
        <v>1048</v>
      </c>
      <c r="P87" s="590">
        <f>SUM(P88+P101+P102+P111+P124)</f>
        <v>1440</v>
      </c>
      <c r="Q87" s="590">
        <f>SUM(Q88+Q101+Q102+Q111+Q124)</f>
        <v>1075</v>
      </c>
      <c r="R87" s="589">
        <f t="shared" ref="R87" si="10">SUM(R88+R101+R102+R111+R124)</f>
        <v>0</v>
      </c>
      <c r="S87" s="589">
        <f t="shared" ref="S87" si="11">SUM(S88+S101+S102+S111+S124)</f>
        <v>0</v>
      </c>
      <c r="T87" s="589">
        <f t="shared" ref="T87" si="12">SUM(T88+T101+T102+T111+T124)</f>
        <v>1075</v>
      </c>
      <c r="U87" s="590">
        <f>SUM(U88+U101+U102+U111+U124)</f>
        <v>1360</v>
      </c>
      <c r="V87" s="590">
        <f>SUM(V88+V101+V102+V111+V124)</f>
        <v>1203</v>
      </c>
      <c r="W87" s="589">
        <f t="shared" ref="W87" si="13">SUM(W88+W101+W102+W111+W124)</f>
        <v>197</v>
      </c>
      <c r="X87" s="589">
        <f t="shared" ref="X87" si="14">SUM(X88+X101+X102+X111+X124)</f>
        <v>72</v>
      </c>
      <c r="Y87" s="589">
        <f t="shared" ref="Y87" si="15">SUM(Y88+Y101+Y102+Y111+Y124)</f>
        <v>934</v>
      </c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591">
        <v>29175</v>
      </c>
      <c r="E88" s="573"/>
      <c r="F88" s="592"/>
      <c r="G88" s="592"/>
      <c r="H88" s="592"/>
      <c r="I88" s="592"/>
      <c r="J88" s="592"/>
      <c r="K88" s="593"/>
      <c r="L88" s="593"/>
      <c r="M88" s="592"/>
      <c r="N88" s="592"/>
      <c r="O88" s="592"/>
      <c r="P88" s="593"/>
      <c r="Q88" s="593"/>
      <c r="R88" s="592"/>
      <c r="S88" s="592"/>
      <c r="T88" s="592"/>
      <c r="U88" s="593"/>
      <c r="V88" s="593"/>
      <c r="W88" s="592"/>
      <c r="X88" s="592"/>
      <c r="Y88" s="59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594">
        <v>13401</v>
      </c>
      <c r="E89" s="582"/>
      <c r="F89" s="595"/>
      <c r="G89" s="595"/>
      <c r="H89" s="595"/>
      <c r="I89" s="595"/>
      <c r="J89" s="595"/>
      <c r="K89" s="582"/>
      <c r="L89" s="582"/>
      <c r="M89" s="595"/>
      <c r="N89" s="595"/>
      <c r="O89" s="595"/>
      <c r="P89" s="582"/>
      <c r="Q89" s="582"/>
      <c r="R89" s="595"/>
      <c r="S89" s="595"/>
      <c r="T89" s="595"/>
      <c r="U89" s="582"/>
      <c r="V89" s="582"/>
      <c r="W89" s="595"/>
      <c r="X89" s="595"/>
      <c r="Y89" s="595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596">
        <v>5822</v>
      </c>
      <c r="E90" s="582"/>
      <c r="F90" s="597"/>
      <c r="G90" s="597"/>
      <c r="H90" s="597"/>
      <c r="I90" s="597"/>
      <c r="J90" s="597"/>
      <c r="K90" s="598"/>
      <c r="L90" s="598"/>
      <c r="M90" s="597"/>
      <c r="N90" s="597"/>
      <c r="O90" s="597"/>
      <c r="P90" s="598"/>
      <c r="Q90" s="598"/>
      <c r="R90" s="597"/>
      <c r="S90" s="597"/>
      <c r="T90" s="597"/>
      <c r="U90" s="598"/>
      <c r="V90" s="598"/>
      <c r="W90" s="597"/>
      <c r="X90" s="597"/>
      <c r="Y90" s="597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599">
        <v>2000</v>
      </c>
      <c r="E91" s="582"/>
      <c r="F91" s="600"/>
      <c r="G91" s="580"/>
      <c r="H91" s="601"/>
      <c r="I91" s="601"/>
      <c r="J91" s="601"/>
      <c r="K91" s="600"/>
      <c r="L91" s="580"/>
      <c r="M91" s="601"/>
      <c r="N91" s="601"/>
      <c r="O91" s="601"/>
      <c r="P91" s="600"/>
      <c r="Q91" s="580"/>
      <c r="R91" s="601"/>
      <c r="S91" s="601"/>
      <c r="T91" s="601"/>
      <c r="U91" s="600"/>
      <c r="V91" s="600"/>
      <c r="W91" s="601"/>
      <c r="X91" s="601"/>
      <c r="Y91" s="601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599">
        <v>3050</v>
      </c>
      <c r="E92" s="582"/>
      <c r="F92" s="600"/>
      <c r="G92" s="580"/>
      <c r="H92" s="601"/>
      <c r="I92" s="601"/>
      <c r="J92" s="601"/>
      <c r="K92" s="600"/>
      <c r="L92" s="580"/>
      <c r="M92" s="601"/>
      <c r="N92" s="601"/>
      <c r="O92" s="601"/>
      <c r="P92" s="600"/>
      <c r="Q92" s="580"/>
      <c r="R92" s="601"/>
      <c r="S92" s="601"/>
      <c r="T92" s="601"/>
      <c r="U92" s="600"/>
      <c r="V92" s="600"/>
      <c r="W92" s="601"/>
      <c r="X92" s="601"/>
      <c r="Y92" s="601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599">
        <v>20</v>
      </c>
      <c r="E93" s="582"/>
      <c r="F93" s="600"/>
      <c r="G93" s="580"/>
      <c r="H93" s="601"/>
      <c r="I93" s="601"/>
      <c r="J93" s="601"/>
      <c r="K93" s="600"/>
      <c r="L93" s="580"/>
      <c r="M93" s="601"/>
      <c r="N93" s="601"/>
      <c r="O93" s="601"/>
      <c r="P93" s="600"/>
      <c r="Q93" s="580"/>
      <c r="R93" s="601"/>
      <c r="S93" s="601"/>
      <c r="T93" s="601"/>
      <c r="U93" s="600"/>
      <c r="V93" s="600"/>
      <c r="W93" s="601"/>
      <c r="X93" s="601"/>
      <c r="Y93" s="601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599">
        <v>752</v>
      </c>
      <c r="E94" s="582"/>
      <c r="F94" s="600"/>
      <c r="G94" s="580"/>
      <c r="H94" s="601"/>
      <c r="I94" s="601"/>
      <c r="J94" s="601"/>
      <c r="K94" s="600"/>
      <c r="L94" s="580"/>
      <c r="M94" s="601"/>
      <c r="N94" s="601"/>
      <c r="O94" s="601"/>
      <c r="P94" s="600"/>
      <c r="Q94" s="580"/>
      <c r="R94" s="601"/>
      <c r="S94" s="601"/>
      <c r="T94" s="601"/>
      <c r="U94" s="600"/>
      <c r="V94" s="600"/>
      <c r="W94" s="601"/>
      <c r="X94" s="601"/>
      <c r="Y94" s="601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596">
        <v>7579</v>
      </c>
      <c r="E95" s="582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8"/>
      <c r="U95" s="598"/>
      <c r="V95" s="598"/>
      <c r="W95" s="598"/>
      <c r="X95" s="598"/>
      <c r="Y95" s="598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599">
        <v>4371</v>
      </c>
      <c r="E96" s="582"/>
      <c r="F96" s="600"/>
      <c r="G96" s="580"/>
      <c r="H96" s="601"/>
      <c r="I96" s="601"/>
      <c r="J96" s="601"/>
      <c r="K96" s="600"/>
      <c r="L96" s="580"/>
      <c r="M96" s="601"/>
      <c r="N96" s="601"/>
      <c r="O96" s="601"/>
      <c r="P96" s="600"/>
      <c r="Q96" s="580"/>
      <c r="R96" s="601"/>
      <c r="S96" s="601"/>
      <c r="T96" s="601"/>
      <c r="U96" s="600"/>
      <c r="V96" s="580"/>
      <c r="W96" s="601"/>
      <c r="X96" s="601"/>
      <c r="Y96" s="601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599">
        <v>1770</v>
      </c>
      <c r="E97" s="582"/>
      <c r="F97" s="600"/>
      <c r="G97" s="580"/>
      <c r="H97" s="601"/>
      <c r="I97" s="601"/>
      <c r="J97" s="601"/>
      <c r="K97" s="600"/>
      <c r="L97" s="580"/>
      <c r="M97" s="601"/>
      <c r="N97" s="601"/>
      <c r="O97" s="601"/>
      <c r="P97" s="600"/>
      <c r="Q97" s="580"/>
      <c r="R97" s="601"/>
      <c r="S97" s="601"/>
      <c r="T97" s="601"/>
      <c r="U97" s="600"/>
      <c r="V97" s="580"/>
      <c r="W97" s="601"/>
      <c r="X97" s="601"/>
      <c r="Y97" s="601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599">
        <v>34</v>
      </c>
      <c r="E98" s="582"/>
      <c r="F98" s="600"/>
      <c r="G98" s="580"/>
      <c r="H98" s="601"/>
      <c r="I98" s="601"/>
      <c r="J98" s="601"/>
      <c r="K98" s="600"/>
      <c r="L98" s="580"/>
      <c r="M98" s="601"/>
      <c r="N98" s="601"/>
      <c r="O98" s="601"/>
      <c r="P98" s="600"/>
      <c r="Q98" s="580"/>
      <c r="R98" s="601"/>
      <c r="S98" s="601"/>
      <c r="T98" s="601"/>
      <c r="U98" s="600"/>
      <c r="V98" s="580"/>
      <c r="W98" s="601"/>
      <c r="X98" s="601"/>
      <c r="Y98" s="601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599">
        <v>1504</v>
      </c>
      <c r="E99" s="582"/>
      <c r="F99" s="600"/>
      <c r="G99" s="580"/>
      <c r="H99" s="601"/>
      <c r="I99" s="601"/>
      <c r="J99" s="601"/>
      <c r="K99" s="600"/>
      <c r="L99" s="580"/>
      <c r="M99" s="601"/>
      <c r="N99" s="601"/>
      <c r="O99" s="601"/>
      <c r="P99" s="600"/>
      <c r="Q99" s="580"/>
      <c r="R99" s="601"/>
      <c r="S99" s="601"/>
      <c r="T99" s="601"/>
      <c r="U99" s="600"/>
      <c r="V99" s="580"/>
      <c r="W99" s="601"/>
      <c r="X99" s="601"/>
      <c r="Y99" s="601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594">
        <v>15774</v>
      </c>
      <c r="E100" s="582"/>
      <c r="F100" s="582"/>
      <c r="G100" s="580"/>
      <c r="H100" s="601"/>
      <c r="I100" s="601"/>
      <c r="J100" s="601"/>
      <c r="K100" s="582"/>
      <c r="L100" s="580"/>
      <c r="M100" s="601"/>
      <c r="N100" s="601"/>
      <c r="O100" s="601"/>
      <c r="P100" s="582"/>
      <c r="Q100" s="580"/>
      <c r="R100" s="601"/>
      <c r="S100" s="601"/>
      <c r="T100" s="601"/>
      <c r="U100" s="582"/>
      <c r="V100" s="580"/>
      <c r="W100" s="601"/>
      <c r="X100" s="601"/>
      <c r="Y100" s="601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591">
        <v>1640</v>
      </c>
      <c r="E101" s="582"/>
      <c r="F101" s="602"/>
      <c r="G101" s="580"/>
      <c r="H101" s="603"/>
      <c r="I101" s="603"/>
      <c r="J101" s="603"/>
      <c r="K101" s="602"/>
      <c r="L101" s="580"/>
      <c r="M101" s="603"/>
      <c r="N101" s="603"/>
      <c r="O101" s="603"/>
      <c r="P101" s="602"/>
      <c r="Q101" s="580"/>
      <c r="R101" s="603"/>
      <c r="S101" s="603"/>
      <c r="T101" s="603"/>
      <c r="U101" s="602"/>
      <c r="V101" s="580"/>
      <c r="W101" s="603"/>
      <c r="X101" s="603"/>
      <c r="Y101" s="603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591">
        <v>7826</v>
      </c>
      <c r="E102" s="573">
        <f t="shared" ref="E102:E109" si="16">SUM(G102,L102,Q102,V102)</f>
        <v>4209</v>
      </c>
      <c r="F102" s="593">
        <f t="shared" ref="F102:G102" si="17">SUM(F103+F110)</f>
        <v>1010</v>
      </c>
      <c r="G102" s="593">
        <f t="shared" si="17"/>
        <v>0</v>
      </c>
      <c r="H102" s="593">
        <f t="shared" ref="H102:J102" si="18">SUM(H103+H110)</f>
        <v>0</v>
      </c>
      <c r="I102" s="593">
        <f t="shared" si="18"/>
        <v>0</v>
      </c>
      <c r="J102" s="593">
        <f t="shared" si="18"/>
        <v>0</v>
      </c>
      <c r="K102" s="593">
        <f t="shared" ref="K102:Y102" si="19">SUM(K103+K110)</f>
        <v>1290</v>
      </c>
      <c r="L102" s="593">
        <f t="shared" si="19"/>
        <v>1931</v>
      </c>
      <c r="M102" s="593">
        <f t="shared" si="19"/>
        <v>0</v>
      </c>
      <c r="N102" s="593">
        <f t="shared" si="19"/>
        <v>883</v>
      </c>
      <c r="O102" s="593">
        <f t="shared" si="19"/>
        <v>1048</v>
      </c>
      <c r="P102" s="593">
        <f t="shared" si="19"/>
        <v>1440</v>
      </c>
      <c r="Q102" s="593">
        <f t="shared" si="19"/>
        <v>1075</v>
      </c>
      <c r="R102" s="593">
        <f t="shared" si="19"/>
        <v>0</v>
      </c>
      <c r="S102" s="593">
        <f t="shared" si="19"/>
        <v>0</v>
      </c>
      <c r="T102" s="593">
        <f t="shared" si="19"/>
        <v>1075</v>
      </c>
      <c r="U102" s="593">
        <f t="shared" si="19"/>
        <v>1360</v>
      </c>
      <c r="V102" s="593">
        <f t="shared" si="19"/>
        <v>1203</v>
      </c>
      <c r="W102" s="593">
        <f t="shared" si="19"/>
        <v>197</v>
      </c>
      <c r="X102" s="593">
        <f t="shared" si="19"/>
        <v>72</v>
      </c>
      <c r="Y102" s="593">
        <f t="shared" si="19"/>
        <v>934</v>
      </c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604">
        <v>5100</v>
      </c>
      <c r="E103" s="573">
        <f t="shared" si="16"/>
        <v>4209</v>
      </c>
      <c r="F103" s="605">
        <f t="shared" ref="F103:G103" si="20">SUM(F104+F107)</f>
        <v>1010</v>
      </c>
      <c r="G103" s="605">
        <f t="shared" si="20"/>
        <v>0</v>
      </c>
      <c r="H103" s="605">
        <f t="shared" ref="H103:J103" si="21">SUM(H104+H107)</f>
        <v>0</v>
      </c>
      <c r="I103" s="605">
        <f t="shared" si="21"/>
        <v>0</v>
      </c>
      <c r="J103" s="605">
        <f t="shared" si="21"/>
        <v>0</v>
      </c>
      <c r="K103" s="605">
        <f t="shared" ref="K103:Y103" si="22">SUM(K104+K107)</f>
        <v>1290</v>
      </c>
      <c r="L103" s="605">
        <f t="shared" si="22"/>
        <v>1931</v>
      </c>
      <c r="M103" s="605">
        <f t="shared" si="22"/>
        <v>0</v>
      </c>
      <c r="N103" s="605">
        <f t="shared" si="22"/>
        <v>883</v>
      </c>
      <c r="O103" s="605">
        <f t="shared" si="22"/>
        <v>1048</v>
      </c>
      <c r="P103" s="605">
        <f t="shared" si="22"/>
        <v>1440</v>
      </c>
      <c r="Q103" s="605">
        <f t="shared" si="22"/>
        <v>1075</v>
      </c>
      <c r="R103" s="605">
        <f t="shared" si="22"/>
        <v>0</v>
      </c>
      <c r="S103" s="605">
        <f t="shared" si="22"/>
        <v>0</v>
      </c>
      <c r="T103" s="605">
        <f t="shared" si="22"/>
        <v>1075</v>
      </c>
      <c r="U103" s="605">
        <f t="shared" si="22"/>
        <v>1360</v>
      </c>
      <c r="V103" s="605">
        <f t="shared" si="22"/>
        <v>1203</v>
      </c>
      <c r="W103" s="605">
        <f t="shared" si="22"/>
        <v>197</v>
      </c>
      <c r="X103" s="605">
        <f t="shared" si="22"/>
        <v>72</v>
      </c>
      <c r="Y103" s="605">
        <f t="shared" si="22"/>
        <v>934</v>
      </c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606">
        <v>2900</v>
      </c>
      <c r="E104" s="573">
        <f t="shared" si="16"/>
        <v>1911</v>
      </c>
      <c r="F104" s="607">
        <f t="shared" ref="F104:G104" si="23">SUM(F105:F106)</f>
        <v>680</v>
      </c>
      <c r="G104" s="607">
        <f t="shared" si="23"/>
        <v>0</v>
      </c>
      <c r="H104" s="607">
        <f t="shared" ref="H104:J104" si="24">SUM(H105:H106)</f>
        <v>0</v>
      </c>
      <c r="I104" s="607">
        <f t="shared" si="24"/>
        <v>0</v>
      </c>
      <c r="J104" s="607">
        <f t="shared" si="24"/>
        <v>0</v>
      </c>
      <c r="K104" s="607">
        <f t="shared" ref="K104:U104" si="25">SUM(K105:K106)</f>
        <v>740</v>
      </c>
      <c r="L104" s="607">
        <f t="shared" ref="L104:O104" si="26">SUM(L105:L106)</f>
        <v>887</v>
      </c>
      <c r="M104" s="607">
        <f t="shared" si="26"/>
        <v>0</v>
      </c>
      <c r="N104" s="607">
        <f t="shared" si="26"/>
        <v>883</v>
      </c>
      <c r="O104" s="607">
        <f t="shared" si="26"/>
        <v>4</v>
      </c>
      <c r="P104" s="607">
        <f t="shared" si="25"/>
        <v>780</v>
      </c>
      <c r="Q104" s="607">
        <f t="shared" ref="Q104:T104" si="27">SUM(Q105:Q106)</f>
        <v>679</v>
      </c>
      <c r="R104" s="607">
        <f t="shared" si="27"/>
        <v>0</v>
      </c>
      <c r="S104" s="607">
        <f t="shared" si="27"/>
        <v>0</v>
      </c>
      <c r="T104" s="607">
        <f t="shared" si="27"/>
        <v>679</v>
      </c>
      <c r="U104" s="607">
        <f t="shared" si="25"/>
        <v>700</v>
      </c>
      <c r="V104" s="607">
        <f t="shared" ref="V104:Y104" si="28">SUM(V105:V106)</f>
        <v>345</v>
      </c>
      <c r="W104" s="607">
        <f t="shared" si="28"/>
        <v>197</v>
      </c>
      <c r="X104" s="607">
        <f t="shared" si="28"/>
        <v>72</v>
      </c>
      <c r="Y104" s="607">
        <f t="shared" si="28"/>
        <v>76</v>
      </c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599">
        <v>900</v>
      </c>
      <c r="E105" s="573">
        <f t="shared" si="16"/>
        <v>241</v>
      </c>
      <c r="F105" s="573">
        <v>200</v>
      </c>
      <c r="G105" s="577">
        <f t="shared" ref="G105:G109" si="29">SUM(H105:J105)</f>
        <v>0</v>
      </c>
      <c r="H105" s="578">
        <f>SUM('oct58'!H105)</f>
        <v>0</v>
      </c>
      <c r="I105" s="578">
        <f>SUM('nov58'!I105)</f>
        <v>0</v>
      </c>
      <c r="J105" s="578">
        <f>SUM('dec58'!J105)</f>
        <v>0</v>
      </c>
      <c r="K105" s="573">
        <v>240</v>
      </c>
      <c r="L105" s="577">
        <f t="shared" ref="L105:L109" si="30">SUM(M105:O105)</f>
        <v>107</v>
      </c>
      <c r="M105" s="578">
        <f>SUM('jan59'!M105)</f>
        <v>0</v>
      </c>
      <c r="N105" s="578">
        <f>SUM('feb59'!N105)</f>
        <v>103</v>
      </c>
      <c r="O105" s="578">
        <f>SUM(march59!O105)</f>
        <v>4</v>
      </c>
      <c r="P105" s="573">
        <v>240</v>
      </c>
      <c r="Q105" s="577">
        <f t="shared" ref="Q105:Q109" si="31">SUM(R105:T105)</f>
        <v>69</v>
      </c>
      <c r="R105" s="578">
        <f>SUM(april59!R105)</f>
        <v>0</v>
      </c>
      <c r="S105" s="578">
        <f>SUM('may59'!S105)</f>
        <v>0</v>
      </c>
      <c r="T105" s="578">
        <f>SUM(june59!T105)</f>
        <v>69</v>
      </c>
      <c r="U105" s="573">
        <v>220</v>
      </c>
      <c r="V105" s="577">
        <f t="shared" ref="V105:V106" si="32">SUM(W105:Y105)</f>
        <v>65</v>
      </c>
      <c r="W105" s="578">
        <f>SUM(july59!W105)</f>
        <v>27</v>
      </c>
      <c r="X105" s="578">
        <f>SUM('aug59'!X105)</f>
        <v>22</v>
      </c>
      <c r="Y105" s="578">
        <f>SUM('sep59'!Y105)</f>
        <v>16</v>
      </c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599">
        <v>2000</v>
      </c>
      <c r="E106" s="573">
        <f t="shared" si="16"/>
        <v>1670</v>
      </c>
      <c r="F106" s="573">
        <v>480</v>
      </c>
      <c r="G106" s="577">
        <f t="shared" si="29"/>
        <v>0</v>
      </c>
      <c r="H106" s="578">
        <f>SUM('oct58'!H106)</f>
        <v>0</v>
      </c>
      <c r="I106" s="578">
        <f>SUM('nov58'!I106)</f>
        <v>0</v>
      </c>
      <c r="J106" s="578">
        <f>SUM('dec58'!J106)</f>
        <v>0</v>
      </c>
      <c r="K106" s="573">
        <v>500</v>
      </c>
      <c r="L106" s="577">
        <f t="shared" si="30"/>
        <v>780</v>
      </c>
      <c r="M106" s="578">
        <f>SUM('jan59'!M106)</f>
        <v>0</v>
      </c>
      <c r="N106" s="578">
        <f>SUM('feb59'!N106)</f>
        <v>780</v>
      </c>
      <c r="O106" s="578">
        <f>SUM(march59!O106)</f>
        <v>0</v>
      </c>
      <c r="P106" s="573">
        <v>540</v>
      </c>
      <c r="Q106" s="577">
        <f t="shared" si="31"/>
        <v>610</v>
      </c>
      <c r="R106" s="578">
        <f>SUM(april59!R106)</f>
        <v>0</v>
      </c>
      <c r="S106" s="578">
        <f>SUM('may59'!S106)</f>
        <v>0</v>
      </c>
      <c r="T106" s="578">
        <f>SUM(june59!T106)</f>
        <v>610</v>
      </c>
      <c r="U106" s="573">
        <v>480</v>
      </c>
      <c r="V106" s="577">
        <f t="shared" si="32"/>
        <v>280</v>
      </c>
      <c r="W106" s="578">
        <f>SUM(july59!W106)</f>
        <v>170</v>
      </c>
      <c r="X106" s="578">
        <f>SUM('aug59'!X106)</f>
        <v>50</v>
      </c>
      <c r="Y106" s="578">
        <f>SUM('sep59'!Y106)</f>
        <v>60</v>
      </c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606">
        <v>2200</v>
      </c>
      <c r="E107" s="573">
        <f t="shared" si="16"/>
        <v>2298</v>
      </c>
      <c r="F107" s="607">
        <f t="shared" ref="F107:Y107" si="33">SUM(F108:F109)</f>
        <v>330</v>
      </c>
      <c r="G107" s="607">
        <f t="shared" si="33"/>
        <v>0</v>
      </c>
      <c r="H107" s="607">
        <f t="shared" si="33"/>
        <v>0</v>
      </c>
      <c r="I107" s="607">
        <f t="shared" si="33"/>
        <v>0</v>
      </c>
      <c r="J107" s="607">
        <f t="shared" si="33"/>
        <v>0</v>
      </c>
      <c r="K107" s="607">
        <f t="shared" ref="K107:U107" si="34">SUM(K108:K109)</f>
        <v>550</v>
      </c>
      <c r="L107" s="607">
        <f t="shared" si="33"/>
        <v>1044</v>
      </c>
      <c r="M107" s="607">
        <f t="shared" si="33"/>
        <v>0</v>
      </c>
      <c r="N107" s="607">
        <f t="shared" si="33"/>
        <v>0</v>
      </c>
      <c r="O107" s="607">
        <f t="shared" si="33"/>
        <v>1044</v>
      </c>
      <c r="P107" s="607">
        <f t="shared" si="34"/>
        <v>660</v>
      </c>
      <c r="Q107" s="607">
        <f t="shared" si="33"/>
        <v>396</v>
      </c>
      <c r="R107" s="607">
        <f t="shared" si="33"/>
        <v>0</v>
      </c>
      <c r="S107" s="607">
        <f t="shared" si="33"/>
        <v>0</v>
      </c>
      <c r="T107" s="607">
        <f t="shared" si="33"/>
        <v>396</v>
      </c>
      <c r="U107" s="607">
        <f t="shared" si="34"/>
        <v>660</v>
      </c>
      <c r="V107" s="607">
        <f t="shared" si="33"/>
        <v>858</v>
      </c>
      <c r="W107" s="607">
        <f t="shared" si="33"/>
        <v>0</v>
      </c>
      <c r="X107" s="607">
        <f t="shared" si="33"/>
        <v>0</v>
      </c>
      <c r="Y107" s="607">
        <f t="shared" si="33"/>
        <v>858</v>
      </c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599">
        <v>200</v>
      </c>
      <c r="E108" s="573">
        <f t="shared" si="16"/>
        <v>218</v>
      </c>
      <c r="F108" s="573">
        <v>30</v>
      </c>
      <c r="G108" s="577">
        <f t="shared" si="29"/>
        <v>0</v>
      </c>
      <c r="H108" s="578">
        <f>SUM('oct58'!H108)</f>
        <v>0</v>
      </c>
      <c r="I108" s="578">
        <f>SUM('nov58'!I108)</f>
        <v>0</v>
      </c>
      <c r="J108" s="578">
        <f>SUM('dec58'!J108)</f>
        <v>0</v>
      </c>
      <c r="K108" s="573">
        <v>50</v>
      </c>
      <c r="L108" s="577">
        <f t="shared" si="30"/>
        <v>104</v>
      </c>
      <c r="M108" s="578">
        <f>SUM('jan59'!M108)</f>
        <v>0</v>
      </c>
      <c r="N108" s="578">
        <f>SUM('feb59'!N108)</f>
        <v>0</v>
      </c>
      <c r="O108" s="578">
        <f>SUM(march59!O108)</f>
        <v>104</v>
      </c>
      <c r="P108" s="573">
        <v>60</v>
      </c>
      <c r="Q108" s="577">
        <f t="shared" si="31"/>
        <v>36</v>
      </c>
      <c r="R108" s="578">
        <f>SUM(april59!R108)</f>
        <v>0</v>
      </c>
      <c r="S108" s="578">
        <f>SUM('may59'!S108)</f>
        <v>0</v>
      </c>
      <c r="T108" s="578">
        <f>SUM(june59!T108)</f>
        <v>36</v>
      </c>
      <c r="U108" s="573">
        <v>60</v>
      </c>
      <c r="V108" s="577">
        <f t="shared" ref="V108:V109" si="35">SUM(W108:Y108)</f>
        <v>78</v>
      </c>
      <c r="W108" s="578">
        <f>SUM(july59!W108)</f>
        <v>0</v>
      </c>
      <c r="X108" s="578">
        <f>SUM('aug59'!X108)</f>
        <v>0</v>
      </c>
      <c r="Y108" s="578">
        <f>SUM('sep59'!Y108)</f>
        <v>78</v>
      </c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599">
        <v>2000</v>
      </c>
      <c r="E109" s="573">
        <f t="shared" si="16"/>
        <v>2080</v>
      </c>
      <c r="F109" s="573">
        <v>300</v>
      </c>
      <c r="G109" s="577">
        <f t="shared" si="29"/>
        <v>0</v>
      </c>
      <c r="H109" s="578">
        <f>SUM('oct58'!H109)</f>
        <v>0</v>
      </c>
      <c r="I109" s="578">
        <f>SUM('nov58'!I109)</f>
        <v>0</v>
      </c>
      <c r="J109" s="578">
        <f>SUM('dec58'!J109)</f>
        <v>0</v>
      </c>
      <c r="K109" s="573">
        <v>500</v>
      </c>
      <c r="L109" s="577">
        <f t="shared" si="30"/>
        <v>940</v>
      </c>
      <c r="M109" s="578">
        <f>SUM('jan59'!M109)</f>
        <v>0</v>
      </c>
      <c r="N109" s="578">
        <f>SUM('feb59'!N109)</f>
        <v>0</v>
      </c>
      <c r="O109" s="578">
        <f>SUM(march59!O109)</f>
        <v>940</v>
      </c>
      <c r="P109" s="573">
        <v>600</v>
      </c>
      <c r="Q109" s="577">
        <f t="shared" si="31"/>
        <v>360</v>
      </c>
      <c r="R109" s="578">
        <f>SUM(april59!R109)</f>
        <v>0</v>
      </c>
      <c r="S109" s="578">
        <f>SUM('may59'!S109)</f>
        <v>0</v>
      </c>
      <c r="T109" s="578">
        <f>SUM(june59!T109)</f>
        <v>360</v>
      </c>
      <c r="U109" s="573">
        <v>600</v>
      </c>
      <c r="V109" s="577">
        <f t="shared" si="35"/>
        <v>780</v>
      </c>
      <c r="W109" s="578">
        <f>SUM(july59!W109)</f>
        <v>0</v>
      </c>
      <c r="X109" s="578">
        <f>SUM('aug59'!X109)</f>
        <v>0</v>
      </c>
      <c r="Y109" s="578">
        <f>SUM('sep59'!Y109)</f>
        <v>780</v>
      </c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594">
        <v>2726</v>
      </c>
      <c r="E110" s="582"/>
      <c r="F110" s="582"/>
      <c r="G110" s="580"/>
      <c r="H110" s="601"/>
      <c r="I110" s="601"/>
      <c r="J110" s="601"/>
      <c r="K110" s="582"/>
      <c r="L110" s="580"/>
      <c r="M110" s="601"/>
      <c r="N110" s="601"/>
      <c r="O110" s="601"/>
      <c r="P110" s="582"/>
      <c r="Q110" s="580"/>
      <c r="R110" s="601"/>
      <c r="S110" s="601"/>
      <c r="T110" s="601"/>
      <c r="U110" s="582"/>
      <c r="V110" s="580"/>
      <c r="W110" s="601"/>
      <c r="X110" s="601"/>
      <c r="Y110" s="601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608">
        <v>191</v>
      </c>
      <c r="E111" s="58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609">
        <v>191</v>
      </c>
      <c r="E112" s="582"/>
      <c r="F112" s="610"/>
      <c r="G112" s="610"/>
      <c r="H112" s="610"/>
      <c r="I112" s="610"/>
      <c r="J112" s="610"/>
      <c r="K112" s="610"/>
      <c r="L112" s="610"/>
      <c r="M112" s="610"/>
      <c r="N112" s="610"/>
      <c r="O112" s="610"/>
      <c r="P112" s="610"/>
      <c r="Q112" s="610"/>
      <c r="R112" s="610"/>
      <c r="S112" s="610"/>
      <c r="T112" s="610"/>
      <c r="U112" s="610"/>
      <c r="V112" s="610"/>
      <c r="W112" s="610"/>
      <c r="X112" s="610"/>
      <c r="Y112" s="610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611">
        <v>26</v>
      </c>
      <c r="E113" s="582"/>
      <c r="F113" s="612"/>
      <c r="G113" s="612"/>
      <c r="H113" s="612"/>
      <c r="I113" s="612"/>
      <c r="J113" s="612"/>
      <c r="K113" s="612"/>
      <c r="L113" s="612"/>
      <c r="M113" s="612"/>
      <c r="N113" s="612"/>
      <c r="O113" s="612"/>
      <c r="P113" s="612"/>
      <c r="Q113" s="612"/>
      <c r="R113" s="612"/>
      <c r="S113" s="612"/>
      <c r="T113" s="612"/>
      <c r="U113" s="612"/>
      <c r="V113" s="612"/>
      <c r="W113" s="612"/>
      <c r="X113" s="612"/>
      <c r="Y113" s="612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604">
        <v>6</v>
      </c>
      <c r="E114" s="582"/>
      <c r="F114" s="610"/>
      <c r="G114" s="580"/>
      <c r="H114" s="601"/>
      <c r="I114" s="601"/>
      <c r="J114" s="601"/>
      <c r="K114" s="610"/>
      <c r="L114" s="580"/>
      <c r="M114" s="601"/>
      <c r="N114" s="601"/>
      <c r="O114" s="601"/>
      <c r="P114" s="610"/>
      <c r="Q114" s="580"/>
      <c r="R114" s="601"/>
      <c r="S114" s="601"/>
      <c r="T114" s="601"/>
      <c r="U114" s="610"/>
      <c r="V114" s="580"/>
      <c r="W114" s="601"/>
      <c r="X114" s="601"/>
      <c r="Y114" s="601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604">
        <v>20</v>
      </c>
      <c r="E115" s="582"/>
      <c r="F115" s="610"/>
      <c r="G115" s="580"/>
      <c r="H115" s="601"/>
      <c r="I115" s="601"/>
      <c r="J115" s="601"/>
      <c r="K115" s="610"/>
      <c r="L115" s="580"/>
      <c r="M115" s="601"/>
      <c r="N115" s="601"/>
      <c r="O115" s="601"/>
      <c r="P115" s="610"/>
      <c r="Q115" s="580"/>
      <c r="R115" s="601"/>
      <c r="S115" s="601"/>
      <c r="T115" s="601"/>
      <c r="U115" s="610"/>
      <c r="V115" s="580"/>
      <c r="W115" s="601"/>
      <c r="X115" s="601"/>
      <c r="Y115" s="601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611">
        <v>55</v>
      </c>
      <c r="E116" s="582"/>
      <c r="F116" s="612"/>
      <c r="G116" s="612"/>
      <c r="H116" s="612"/>
      <c r="I116" s="612"/>
      <c r="J116" s="612"/>
      <c r="K116" s="612"/>
      <c r="L116" s="612"/>
      <c r="M116" s="612"/>
      <c r="N116" s="612"/>
      <c r="O116" s="612"/>
      <c r="P116" s="612"/>
      <c r="Q116" s="612"/>
      <c r="R116" s="612"/>
      <c r="S116" s="612"/>
      <c r="T116" s="612"/>
      <c r="U116" s="612"/>
      <c r="V116" s="612"/>
      <c r="W116" s="612"/>
      <c r="X116" s="612"/>
      <c r="Y116" s="612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604">
        <v>55</v>
      </c>
      <c r="E117" s="582"/>
      <c r="F117" s="610"/>
      <c r="G117" s="610"/>
      <c r="H117" s="610"/>
      <c r="I117" s="610"/>
      <c r="J117" s="610"/>
      <c r="K117" s="610"/>
      <c r="L117" s="610"/>
      <c r="M117" s="610"/>
      <c r="N117" s="610"/>
      <c r="O117" s="610"/>
      <c r="P117" s="610"/>
      <c r="Q117" s="610"/>
      <c r="R117" s="610"/>
      <c r="S117" s="610"/>
      <c r="T117" s="610"/>
      <c r="U117" s="610"/>
      <c r="V117" s="610"/>
      <c r="W117" s="610"/>
      <c r="X117" s="610"/>
      <c r="Y117" s="610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613">
        <v>5</v>
      </c>
      <c r="E118" s="582"/>
      <c r="F118" s="614"/>
      <c r="G118" s="580"/>
      <c r="H118" s="601"/>
      <c r="I118" s="601"/>
      <c r="J118" s="601"/>
      <c r="K118" s="614"/>
      <c r="L118" s="580"/>
      <c r="M118" s="601"/>
      <c r="N118" s="601"/>
      <c r="O118" s="601"/>
      <c r="P118" s="614"/>
      <c r="Q118" s="580"/>
      <c r="R118" s="601"/>
      <c r="S118" s="601"/>
      <c r="T118" s="601"/>
      <c r="U118" s="614"/>
      <c r="V118" s="580"/>
      <c r="W118" s="601"/>
      <c r="X118" s="601"/>
      <c r="Y118" s="601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613">
        <v>50</v>
      </c>
      <c r="E119" s="582"/>
      <c r="F119" s="614"/>
      <c r="G119" s="580"/>
      <c r="H119" s="601"/>
      <c r="I119" s="601"/>
      <c r="J119" s="601"/>
      <c r="K119" s="614"/>
      <c r="L119" s="580"/>
      <c r="M119" s="601"/>
      <c r="N119" s="601"/>
      <c r="O119" s="601"/>
      <c r="P119" s="614"/>
      <c r="Q119" s="580"/>
      <c r="R119" s="601"/>
      <c r="S119" s="601"/>
      <c r="T119" s="601"/>
      <c r="U119" s="614"/>
      <c r="V119" s="580"/>
      <c r="W119" s="601"/>
      <c r="X119" s="601"/>
      <c r="Y119" s="601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611">
        <v>110</v>
      </c>
      <c r="E120" s="582"/>
      <c r="F120" s="612"/>
      <c r="G120" s="612"/>
      <c r="H120" s="612"/>
      <c r="I120" s="612"/>
      <c r="J120" s="612"/>
      <c r="K120" s="612"/>
      <c r="L120" s="612"/>
      <c r="M120" s="612"/>
      <c r="N120" s="612"/>
      <c r="O120" s="612"/>
      <c r="P120" s="612"/>
      <c r="Q120" s="612"/>
      <c r="R120" s="612"/>
      <c r="S120" s="612"/>
      <c r="T120" s="612"/>
      <c r="U120" s="612"/>
      <c r="V120" s="612"/>
      <c r="W120" s="612"/>
      <c r="X120" s="612"/>
      <c r="Y120" s="612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604">
        <v>110</v>
      </c>
      <c r="E121" s="582"/>
      <c r="F121" s="610"/>
      <c r="G121" s="610"/>
      <c r="H121" s="610"/>
      <c r="I121" s="610"/>
      <c r="J121" s="610"/>
      <c r="K121" s="610"/>
      <c r="L121" s="610"/>
      <c r="M121" s="610"/>
      <c r="N121" s="610"/>
      <c r="O121" s="610"/>
      <c r="P121" s="610"/>
      <c r="Q121" s="610"/>
      <c r="R121" s="610"/>
      <c r="S121" s="610"/>
      <c r="T121" s="610"/>
      <c r="U121" s="610"/>
      <c r="V121" s="610"/>
      <c r="W121" s="610"/>
      <c r="X121" s="610"/>
      <c r="Y121" s="610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613">
        <v>10</v>
      </c>
      <c r="E122" s="582"/>
      <c r="F122" s="614"/>
      <c r="G122" s="580"/>
      <c r="H122" s="601"/>
      <c r="I122" s="601"/>
      <c r="J122" s="601"/>
      <c r="K122" s="614"/>
      <c r="L122" s="580"/>
      <c r="M122" s="601"/>
      <c r="N122" s="601"/>
      <c r="O122" s="601"/>
      <c r="P122" s="614"/>
      <c r="Q122" s="580"/>
      <c r="R122" s="601"/>
      <c r="S122" s="601"/>
      <c r="T122" s="601"/>
      <c r="U122" s="614"/>
      <c r="V122" s="580"/>
      <c r="W122" s="601"/>
      <c r="X122" s="601"/>
      <c r="Y122" s="601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613">
        <v>100</v>
      </c>
      <c r="E123" s="582"/>
      <c r="F123" s="614"/>
      <c r="G123" s="580"/>
      <c r="H123" s="601"/>
      <c r="I123" s="601"/>
      <c r="J123" s="601"/>
      <c r="K123" s="614"/>
      <c r="L123" s="580"/>
      <c r="M123" s="601"/>
      <c r="N123" s="601"/>
      <c r="O123" s="601"/>
      <c r="P123" s="614"/>
      <c r="Q123" s="580"/>
      <c r="R123" s="601"/>
      <c r="S123" s="601"/>
      <c r="T123" s="601"/>
      <c r="U123" s="614"/>
      <c r="V123" s="580"/>
      <c r="W123" s="601"/>
      <c r="X123" s="601"/>
      <c r="Y123" s="601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591">
        <v>330</v>
      </c>
      <c r="E124" s="582"/>
      <c r="F124" s="602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604">
        <v>60</v>
      </c>
      <c r="E125" s="582"/>
      <c r="F125" s="610"/>
      <c r="G125" s="580"/>
      <c r="H125" s="615"/>
      <c r="I125" s="615"/>
      <c r="J125" s="615"/>
      <c r="K125" s="610"/>
      <c r="L125" s="580"/>
      <c r="M125" s="615"/>
      <c r="N125" s="615"/>
      <c r="O125" s="615"/>
      <c r="P125" s="610"/>
      <c r="Q125" s="580"/>
      <c r="R125" s="615"/>
      <c r="S125" s="615"/>
      <c r="T125" s="615"/>
      <c r="U125" s="610"/>
      <c r="V125" s="580"/>
      <c r="W125" s="615"/>
      <c r="X125" s="615"/>
      <c r="Y125" s="61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604">
        <v>120</v>
      </c>
      <c r="E126" s="582"/>
      <c r="F126" s="610"/>
      <c r="G126" s="580"/>
      <c r="H126" s="615"/>
      <c r="I126" s="615"/>
      <c r="J126" s="615"/>
      <c r="K126" s="610"/>
      <c r="L126" s="580"/>
      <c r="M126" s="615"/>
      <c r="N126" s="615"/>
      <c r="O126" s="615"/>
      <c r="P126" s="610"/>
      <c r="Q126" s="580"/>
      <c r="R126" s="615"/>
      <c r="S126" s="615"/>
      <c r="T126" s="615"/>
      <c r="U126" s="610"/>
      <c r="V126" s="580"/>
      <c r="W126" s="615"/>
      <c r="X126" s="615"/>
      <c r="Y126" s="61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594">
        <v>140</v>
      </c>
      <c r="E127" s="582"/>
      <c r="F127" s="582"/>
      <c r="G127" s="580"/>
      <c r="H127" s="615"/>
      <c r="I127" s="615"/>
      <c r="J127" s="615"/>
      <c r="K127" s="582"/>
      <c r="L127" s="580"/>
      <c r="M127" s="615"/>
      <c r="N127" s="615"/>
      <c r="O127" s="615"/>
      <c r="P127" s="582"/>
      <c r="Q127" s="580"/>
      <c r="R127" s="615"/>
      <c r="S127" s="615"/>
      <c r="T127" s="615"/>
      <c r="U127" s="582"/>
      <c r="V127" s="580"/>
      <c r="W127" s="615"/>
      <c r="X127" s="615"/>
      <c r="Y127" s="61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594">
        <v>10</v>
      </c>
      <c r="E128" s="582"/>
      <c r="F128" s="582"/>
      <c r="G128" s="580"/>
      <c r="H128" s="615"/>
      <c r="I128" s="615"/>
      <c r="J128" s="615"/>
      <c r="K128" s="582"/>
      <c r="L128" s="580"/>
      <c r="M128" s="615"/>
      <c r="N128" s="615"/>
      <c r="O128" s="615"/>
      <c r="P128" s="582"/>
      <c r="Q128" s="580"/>
      <c r="R128" s="615"/>
      <c r="S128" s="615"/>
      <c r="T128" s="615"/>
      <c r="U128" s="582"/>
      <c r="V128" s="580"/>
      <c r="W128" s="615"/>
      <c r="X128" s="615"/>
      <c r="Y128" s="61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583"/>
      <c r="E129" s="584"/>
      <c r="F129" s="584"/>
      <c r="G129" s="584"/>
      <c r="H129" s="584"/>
      <c r="I129" s="584"/>
      <c r="J129" s="584"/>
      <c r="K129" s="584"/>
      <c r="L129" s="584"/>
      <c r="M129" s="584"/>
      <c r="N129" s="584"/>
      <c r="O129" s="584"/>
      <c r="P129" s="584"/>
      <c r="Q129" s="584"/>
      <c r="R129" s="584"/>
      <c r="S129" s="584"/>
      <c r="T129" s="584"/>
      <c r="U129" s="584"/>
      <c r="V129" s="577"/>
      <c r="W129" s="584"/>
      <c r="X129" s="584"/>
      <c r="Y129" s="58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616">
        <v>7377</v>
      </c>
      <c r="E130" s="582"/>
      <c r="F130" s="617"/>
      <c r="G130" s="617"/>
      <c r="H130" s="617"/>
      <c r="I130" s="617"/>
      <c r="J130" s="617"/>
      <c r="K130" s="617"/>
      <c r="L130" s="617"/>
      <c r="M130" s="617"/>
      <c r="N130" s="617"/>
      <c r="O130" s="617"/>
      <c r="P130" s="617"/>
      <c r="Q130" s="617"/>
      <c r="R130" s="617"/>
      <c r="S130" s="617"/>
      <c r="T130" s="617"/>
      <c r="U130" s="617"/>
      <c r="V130" s="617"/>
      <c r="W130" s="617"/>
      <c r="X130" s="617"/>
      <c r="Y130" s="61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591">
        <v>4947</v>
      </c>
      <c r="E131" s="582"/>
      <c r="F131" s="602"/>
      <c r="G131" s="602"/>
      <c r="H131" s="602"/>
      <c r="I131" s="602"/>
      <c r="J131" s="602"/>
      <c r="K131" s="602"/>
      <c r="L131" s="602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602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594">
        <v>110</v>
      </c>
      <c r="E132" s="582"/>
      <c r="F132" s="582"/>
      <c r="G132" s="580"/>
      <c r="H132" s="603"/>
      <c r="I132" s="603"/>
      <c r="J132" s="603"/>
      <c r="K132" s="582"/>
      <c r="L132" s="580"/>
      <c r="M132" s="603"/>
      <c r="N132" s="603"/>
      <c r="O132" s="603"/>
      <c r="P132" s="582"/>
      <c r="Q132" s="580"/>
      <c r="R132" s="603"/>
      <c r="S132" s="603"/>
      <c r="T132" s="603"/>
      <c r="U132" s="582"/>
      <c r="V132" s="580"/>
      <c r="W132" s="603"/>
      <c r="X132" s="603"/>
      <c r="Y132" s="603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594">
        <v>4827</v>
      </c>
      <c r="E133" s="582"/>
      <c r="F133" s="582"/>
      <c r="G133" s="580"/>
      <c r="H133" s="601"/>
      <c r="I133" s="601"/>
      <c r="J133" s="601"/>
      <c r="K133" s="582"/>
      <c r="L133" s="580"/>
      <c r="M133" s="601"/>
      <c r="N133" s="601"/>
      <c r="O133" s="601"/>
      <c r="P133" s="582"/>
      <c r="Q133" s="580"/>
      <c r="R133" s="601"/>
      <c r="S133" s="601"/>
      <c r="T133" s="601"/>
      <c r="U133" s="582"/>
      <c r="V133" s="580"/>
      <c r="W133" s="601"/>
      <c r="X133" s="601"/>
      <c r="Y133" s="601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594">
        <v>10</v>
      </c>
      <c r="E134" s="582"/>
      <c r="F134" s="582"/>
      <c r="G134" s="580"/>
      <c r="H134" s="615"/>
      <c r="I134" s="615"/>
      <c r="J134" s="615"/>
      <c r="K134" s="582"/>
      <c r="L134" s="580"/>
      <c r="M134" s="615"/>
      <c r="N134" s="615"/>
      <c r="O134" s="615"/>
      <c r="P134" s="582"/>
      <c r="Q134" s="580"/>
      <c r="R134" s="615"/>
      <c r="S134" s="615"/>
      <c r="T134" s="615"/>
      <c r="U134" s="582"/>
      <c r="V134" s="580"/>
      <c r="W134" s="615"/>
      <c r="X134" s="615"/>
      <c r="Y134" s="61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591">
        <v>2260</v>
      </c>
      <c r="E135" s="58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594">
        <v>1600</v>
      </c>
      <c r="E136" s="582"/>
      <c r="F136" s="582"/>
      <c r="G136" s="580"/>
      <c r="H136" s="603"/>
      <c r="I136" s="603"/>
      <c r="J136" s="603"/>
      <c r="K136" s="582"/>
      <c r="L136" s="580"/>
      <c r="M136" s="603"/>
      <c r="N136" s="603"/>
      <c r="O136" s="603"/>
      <c r="P136" s="582"/>
      <c r="Q136" s="580"/>
      <c r="R136" s="603"/>
      <c r="S136" s="603"/>
      <c r="T136" s="603"/>
      <c r="U136" s="582"/>
      <c r="V136" s="582"/>
      <c r="W136" s="603"/>
      <c r="X136" s="603"/>
      <c r="Y136" s="603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594">
        <v>660</v>
      </c>
      <c r="E137" s="582"/>
      <c r="F137" s="582"/>
      <c r="G137" s="582"/>
      <c r="H137" s="582"/>
      <c r="I137" s="582"/>
      <c r="J137" s="582"/>
      <c r="K137" s="582"/>
      <c r="L137" s="582"/>
      <c r="M137" s="582"/>
      <c r="N137" s="582"/>
      <c r="O137" s="582"/>
      <c r="P137" s="582"/>
      <c r="Q137" s="582"/>
      <c r="R137" s="582"/>
      <c r="S137" s="582"/>
      <c r="T137" s="582"/>
      <c r="U137" s="582"/>
      <c r="V137" s="582"/>
      <c r="W137" s="582"/>
      <c r="X137" s="582"/>
      <c r="Y137" s="582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618">
        <v>60</v>
      </c>
      <c r="E138" s="582"/>
      <c r="F138" s="610"/>
      <c r="G138" s="580"/>
      <c r="H138" s="615"/>
      <c r="I138" s="615"/>
      <c r="J138" s="615"/>
      <c r="K138" s="610"/>
      <c r="L138" s="580"/>
      <c r="M138" s="615"/>
      <c r="N138" s="615"/>
      <c r="O138" s="615"/>
      <c r="P138" s="610"/>
      <c r="Q138" s="580"/>
      <c r="R138" s="615"/>
      <c r="S138" s="615"/>
      <c r="T138" s="615"/>
      <c r="U138" s="610"/>
      <c r="V138" s="580"/>
      <c r="W138" s="615"/>
      <c r="X138" s="615"/>
      <c r="Y138" s="61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604">
        <v>600</v>
      </c>
      <c r="E139" s="582"/>
      <c r="F139" s="610"/>
      <c r="G139" s="580"/>
      <c r="H139" s="615"/>
      <c r="I139" s="615"/>
      <c r="J139" s="615"/>
      <c r="K139" s="610"/>
      <c r="L139" s="580"/>
      <c r="M139" s="615"/>
      <c r="N139" s="615"/>
      <c r="O139" s="615"/>
      <c r="P139" s="610"/>
      <c r="Q139" s="580"/>
      <c r="R139" s="615"/>
      <c r="S139" s="615"/>
      <c r="T139" s="615"/>
      <c r="U139" s="610"/>
      <c r="V139" s="580"/>
      <c r="W139" s="615"/>
      <c r="X139" s="615"/>
      <c r="Y139" s="61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616">
        <v>140</v>
      </c>
      <c r="E140" s="582"/>
      <c r="F140" s="617"/>
      <c r="G140" s="580"/>
      <c r="H140" s="615"/>
      <c r="I140" s="615"/>
      <c r="J140" s="615"/>
      <c r="K140" s="617"/>
      <c r="L140" s="580"/>
      <c r="M140" s="615"/>
      <c r="N140" s="615"/>
      <c r="O140" s="615"/>
      <c r="P140" s="617"/>
      <c r="Q140" s="580"/>
      <c r="R140" s="615"/>
      <c r="S140" s="615"/>
      <c r="T140" s="615"/>
      <c r="U140" s="617"/>
      <c r="V140" s="580"/>
      <c r="W140" s="615"/>
      <c r="X140" s="615"/>
      <c r="Y140" s="61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616">
        <v>30</v>
      </c>
      <c r="E141" s="582"/>
      <c r="F141" s="619"/>
      <c r="G141" s="580"/>
      <c r="H141" s="615"/>
      <c r="I141" s="615"/>
      <c r="J141" s="615"/>
      <c r="K141" s="619"/>
      <c r="L141" s="580"/>
      <c r="M141" s="615"/>
      <c r="N141" s="615"/>
      <c r="O141" s="615"/>
      <c r="P141" s="619"/>
      <c r="Q141" s="580"/>
      <c r="R141" s="615"/>
      <c r="S141" s="615"/>
      <c r="T141" s="615"/>
      <c r="U141" s="619"/>
      <c r="V141" s="580"/>
      <c r="W141" s="615"/>
      <c r="X141" s="615"/>
      <c r="Y141" s="61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591">
        <v>44722</v>
      </c>
      <c r="E142" s="582"/>
      <c r="F142" s="602"/>
      <c r="G142" s="602"/>
      <c r="H142" s="602"/>
      <c r="I142" s="602"/>
      <c r="J142" s="602"/>
      <c r="K142" s="602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591">
        <v>30241</v>
      </c>
      <c r="E143" s="582"/>
      <c r="F143" s="602"/>
      <c r="G143" s="602"/>
      <c r="H143" s="602"/>
      <c r="I143" s="602"/>
      <c r="J143" s="602"/>
      <c r="K143" s="602"/>
      <c r="L143" s="602"/>
      <c r="M143" s="602"/>
      <c r="N143" s="602"/>
      <c r="O143" s="602"/>
      <c r="P143" s="602"/>
      <c r="Q143" s="602"/>
      <c r="R143" s="602"/>
      <c r="S143" s="602"/>
      <c r="T143" s="602"/>
      <c r="U143" s="602"/>
      <c r="V143" s="602"/>
      <c r="W143" s="602"/>
      <c r="X143" s="602"/>
      <c r="Y143" s="602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594">
        <v>11091</v>
      </c>
      <c r="E144" s="582"/>
      <c r="F144" s="582"/>
      <c r="G144" s="580"/>
      <c r="H144" s="601"/>
      <c r="I144" s="601"/>
      <c r="J144" s="601"/>
      <c r="K144" s="582"/>
      <c r="L144" s="580"/>
      <c r="M144" s="601"/>
      <c r="N144" s="601"/>
      <c r="O144" s="601"/>
      <c r="P144" s="582"/>
      <c r="Q144" s="580"/>
      <c r="R144" s="601"/>
      <c r="S144" s="601"/>
      <c r="T144" s="601"/>
      <c r="U144" s="582"/>
      <c r="V144" s="580"/>
      <c r="W144" s="601"/>
      <c r="X144" s="601"/>
      <c r="Y144" s="601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594">
        <v>19150</v>
      </c>
      <c r="E145" s="582"/>
      <c r="F145" s="582"/>
      <c r="G145" s="580"/>
      <c r="H145" s="601"/>
      <c r="I145" s="601"/>
      <c r="J145" s="601"/>
      <c r="K145" s="582"/>
      <c r="L145" s="580"/>
      <c r="M145" s="601"/>
      <c r="N145" s="601"/>
      <c r="O145" s="601"/>
      <c r="P145" s="582"/>
      <c r="Q145" s="580"/>
      <c r="R145" s="601"/>
      <c r="S145" s="601"/>
      <c r="T145" s="601"/>
      <c r="U145" s="582"/>
      <c r="V145" s="580"/>
      <c r="W145" s="601"/>
      <c r="X145" s="601"/>
      <c r="Y145" s="601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591">
        <v>6000</v>
      </c>
      <c r="E146" s="582"/>
      <c r="F146" s="602"/>
      <c r="G146" s="580"/>
      <c r="H146" s="603"/>
      <c r="I146" s="603"/>
      <c r="J146" s="603"/>
      <c r="K146" s="602"/>
      <c r="L146" s="580"/>
      <c r="M146" s="603"/>
      <c r="N146" s="603"/>
      <c r="O146" s="603"/>
      <c r="P146" s="602"/>
      <c r="Q146" s="580"/>
      <c r="R146" s="603"/>
      <c r="S146" s="603"/>
      <c r="T146" s="603"/>
      <c r="U146" s="602"/>
      <c r="V146" s="580"/>
      <c r="W146" s="603"/>
      <c r="X146" s="603"/>
      <c r="Y146" s="603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591">
        <v>7826</v>
      </c>
      <c r="E147" s="582"/>
      <c r="F147" s="602"/>
      <c r="G147" s="602"/>
      <c r="H147" s="602"/>
      <c r="I147" s="602"/>
      <c r="J147" s="602"/>
      <c r="K147" s="602"/>
      <c r="L147" s="602"/>
      <c r="M147" s="602"/>
      <c r="N147" s="602"/>
      <c r="O147" s="602"/>
      <c r="P147" s="602"/>
      <c r="Q147" s="602"/>
      <c r="R147" s="602"/>
      <c r="S147" s="602"/>
      <c r="T147" s="602"/>
      <c r="U147" s="602"/>
      <c r="V147" s="602"/>
      <c r="W147" s="602"/>
      <c r="X147" s="602"/>
      <c r="Y147" s="602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594">
        <v>5100</v>
      </c>
      <c r="E148" s="582"/>
      <c r="F148" s="582"/>
      <c r="G148" s="580"/>
      <c r="H148" s="601"/>
      <c r="I148" s="601"/>
      <c r="J148" s="601"/>
      <c r="K148" s="582"/>
      <c r="L148" s="580"/>
      <c r="M148" s="601"/>
      <c r="N148" s="601"/>
      <c r="O148" s="601"/>
      <c r="P148" s="582"/>
      <c r="Q148" s="580"/>
      <c r="R148" s="601"/>
      <c r="S148" s="601"/>
      <c r="T148" s="601"/>
      <c r="U148" s="582"/>
      <c r="V148" s="580"/>
      <c r="W148" s="601"/>
      <c r="X148" s="601"/>
      <c r="Y148" s="601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594">
        <v>2726</v>
      </c>
      <c r="E149" s="582"/>
      <c r="F149" s="582"/>
      <c r="G149" s="580"/>
      <c r="H149" s="601"/>
      <c r="I149" s="601"/>
      <c r="J149" s="601"/>
      <c r="K149" s="582"/>
      <c r="L149" s="580"/>
      <c r="M149" s="601"/>
      <c r="N149" s="601"/>
      <c r="O149" s="601"/>
      <c r="P149" s="582"/>
      <c r="Q149" s="580"/>
      <c r="R149" s="601"/>
      <c r="S149" s="601"/>
      <c r="T149" s="601"/>
      <c r="U149" s="582"/>
      <c r="V149" s="580"/>
      <c r="W149" s="601"/>
      <c r="X149" s="601"/>
      <c r="Y149" s="601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591">
        <v>195</v>
      </c>
      <c r="E150" s="582"/>
      <c r="F150" s="602"/>
      <c r="G150" s="602"/>
      <c r="H150" s="602"/>
      <c r="I150" s="602"/>
      <c r="J150" s="602"/>
      <c r="K150" s="602"/>
      <c r="L150" s="602"/>
      <c r="M150" s="602"/>
      <c r="N150" s="602"/>
      <c r="O150" s="602"/>
      <c r="P150" s="602"/>
      <c r="Q150" s="602"/>
      <c r="R150" s="602"/>
      <c r="S150" s="602"/>
      <c r="T150" s="602"/>
      <c r="U150" s="602"/>
      <c r="V150" s="602"/>
      <c r="W150" s="602"/>
      <c r="X150" s="602"/>
      <c r="Y150" s="602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594">
        <v>195</v>
      </c>
      <c r="E151" s="582"/>
      <c r="F151" s="582"/>
      <c r="G151" s="580"/>
      <c r="H151" s="601"/>
      <c r="I151" s="601"/>
      <c r="J151" s="601"/>
      <c r="K151" s="582"/>
      <c r="L151" s="580"/>
      <c r="M151" s="601"/>
      <c r="N151" s="601"/>
      <c r="O151" s="601"/>
      <c r="P151" s="582"/>
      <c r="Q151" s="580"/>
      <c r="R151" s="601"/>
      <c r="S151" s="601"/>
      <c r="T151" s="601"/>
      <c r="U151" s="582"/>
      <c r="V151" s="582"/>
      <c r="W151" s="601"/>
      <c r="X151" s="601"/>
      <c r="Y151" s="601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591">
        <v>460</v>
      </c>
      <c r="E152" s="582"/>
      <c r="F152" s="602"/>
      <c r="G152" s="602"/>
      <c r="H152" s="602"/>
      <c r="I152" s="602"/>
      <c r="J152" s="602"/>
      <c r="K152" s="602"/>
      <c r="L152" s="602"/>
      <c r="M152" s="602"/>
      <c r="N152" s="602"/>
      <c r="O152" s="602"/>
      <c r="P152" s="602"/>
      <c r="Q152" s="602"/>
      <c r="R152" s="602"/>
      <c r="S152" s="602"/>
      <c r="T152" s="602"/>
      <c r="U152" s="602"/>
      <c r="V152" s="602"/>
      <c r="W152" s="602"/>
      <c r="X152" s="602"/>
      <c r="Y152" s="602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604">
        <v>60</v>
      </c>
      <c r="E153" s="582"/>
      <c r="F153" s="610"/>
      <c r="G153" s="580"/>
      <c r="H153" s="615"/>
      <c r="I153" s="615"/>
      <c r="J153" s="615"/>
      <c r="K153" s="610"/>
      <c r="L153" s="580"/>
      <c r="M153" s="615"/>
      <c r="N153" s="615"/>
      <c r="O153" s="615"/>
      <c r="P153" s="610"/>
      <c r="Q153" s="580"/>
      <c r="R153" s="615"/>
      <c r="S153" s="615"/>
      <c r="T153" s="615"/>
      <c r="U153" s="610"/>
      <c r="V153" s="580"/>
      <c r="W153" s="615"/>
      <c r="X153" s="615"/>
      <c r="Y153" s="61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620">
        <v>250</v>
      </c>
      <c r="E154" s="582"/>
      <c r="F154" s="610"/>
      <c r="G154" s="580"/>
      <c r="H154" s="615"/>
      <c r="I154" s="615"/>
      <c r="J154" s="615"/>
      <c r="K154" s="610"/>
      <c r="L154" s="580"/>
      <c r="M154" s="615"/>
      <c r="N154" s="615"/>
      <c r="O154" s="615"/>
      <c r="P154" s="610"/>
      <c r="Q154" s="580"/>
      <c r="R154" s="615"/>
      <c r="S154" s="615"/>
      <c r="T154" s="615"/>
      <c r="U154" s="610"/>
      <c r="V154" s="580"/>
      <c r="W154" s="615"/>
      <c r="X154" s="615"/>
      <c r="Y154" s="61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594">
        <v>140</v>
      </c>
      <c r="E155" s="582"/>
      <c r="F155" s="582"/>
      <c r="G155" s="580"/>
      <c r="H155" s="615"/>
      <c r="I155" s="615"/>
      <c r="J155" s="615"/>
      <c r="K155" s="582"/>
      <c r="L155" s="580"/>
      <c r="M155" s="615"/>
      <c r="N155" s="615"/>
      <c r="O155" s="615"/>
      <c r="P155" s="582"/>
      <c r="Q155" s="580"/>
      <c r="R155" s="615"/>
      <c r="S155" s="615"/>
      <c r="T155" s="615"/>
      <c r="U155" s="582"/>
      <c r="V155" s="580"/>
      <c r="W155" s="615"/>
      <c r="X155" s="615"/>
      <c r="Y155" s="61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594">
        <v>10</v>
      </c>
      <c r="E156" s="582"/>
      <c r="F156" s="582"/>
      <c r="G156" s="580"/>
      <c r="H156" s="615"/>
      <c r="I156" s="615"/>
      <c r="J156" s="615"/>
      <c r="K156" s="582"/>
      <c r="L156" s="580"/>
      <c r="M156" s="615"/>
      <c r="N156" s="615"/>
      <c r="O156" s="615"/>
      <c r="P156" s="582"/>
      <c r="Q156" s="580"/>
      <c r="R156" s="615"/>
      <c r="S156" s="615"/>
      <c r="T156" s="615"/>
      <c r="U156" s="582"/>
      <c r="V156" s="580"/>
      <c r="W156" s="615"/>
      <c r="X156" s="615"/>
      <c r="Y156" s="61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583">
        <v>980</v>
      </c>
      <c r="E157" s="582"/>
      <c r="F157" s="621"/>
      <c r="G157" s="621"/>
      <c r="H157" s="621"/>
      <c r="I157" s="621"/>
      <c r="J157" s="621"/>
      <c r="K157" s="621"/>
      <c r="L157" s="621"/>
      <c r="M157" s="621"/>
      <c r="N157" s="621"/>
      <c r="O157" s="621"/>
      <c r="P157" s="621"/>
      <c r="Q157" s="621"/>
      <c r="R157" s="621"/>
      <c r="S157" s="621"/>
      <c r="T157" s="621"/>
      <c r="U157" s="621"/>
      <c r="V157" s="621"/>
      <c r="W157" s="621"/>
      <c r="X157" s="621"/>
      <c r="Y157" s="621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622">
        <v>500</v>
      </c>
      <c r="E158" s="582"/>
      <c r="F158" s="602"/>
      <c r="G158" s="580"/>
      <c r="H158" s="601"/>
      <c r="I158" s="601"/>
      <c r="J158" s="601"/>
      <c r="K158" s="602"/>
      <c r="L158" s="580"/>
      <c r="M158" s="601"/>
      <c r="N158" s="601"/>
      <c r="O158" s="601"/>
      <c r="P158" s="602"/>
      <c r="Q158" s="580"/>
      <c r="R158" s="601"/>
      <c r="S158" s="601"/>
      <c r="T158" s="601"/>
      <c r="U158" s="602"/>
      <c r="V158" s="580"/>
      <c r="W158" s="601"/>
      <c r="X158" s="601"/>
      <c r="Y158" s="601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591">
        <v>300</v>
      </c>
      <c r="E159" s="582"/>
      <c r="F159" s="602"/>
      <c r="G159" s="580"/>
      <c r="H159" s="603"/>
      <c r="I159" s="603"/>
      <c r="J159" s="603"/>
      <c r="K159" s="602"/>
      <c r="L159" s="580"/>
      <c r="M159" s="603"/>
      <c r="N159" s="603"/>
      <c r="O159" s="603"/>
      <c r="P159" s="602"/>
      <c r="Q159" s="580"/>
      <c r="R159" s="603"/>
      <c r="S159" s="603"/>
      <c r="T159" s="603"/>
      <c r="U159" s="602"/>
      <c r="V159" s="580"/>
      <c r="W159" s="603"/>
      <c r="X159" s="603"/>
      <c r="Y159" s="603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591">
        <v>180</v>
      </c>
      <c r="E160" s="582"/>
      <c r="F160" s="602"/>
      <c r="G160" s="602"/>
      <c r="H160" s="602"/>
      <c r="I160" s="602"/>
      <c r="J160" s="602"/>
      <c r="K160" s="602"/>
      <c r="L160" s="602"/>
      <c r="M160" s="602"/>
      <c r="N160" s="602"/>
      <c r="O160" s="602"/>
      <c r="P160" s="602"/>
      <c r="Q160" s="602"/>
      <c r="R160" s="602"/>
      <c r="S160" s="602"/>
      <c r="T160" s="602"/>
      <c r="U160" s="602"/>
      <c r="V160" s="602"/>
      <c r="W160" s="602"/>
      <c r="X160" s="602"/>
      <c r="Y160" s="602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604">
        <v>40</v>
      </c>
      <c r="E161" s="582"/>
      <c r="F161" s="610"/>
      <c r="G161" s="580"/>
      <c r="H161" s="615"/>
      <c r="I161" s="615"/>
      <c r="J161" s="615"/>
      <c r="K161" s="610"/>
      <c r="L161" s="580"/>
      <c r="M161" s="615"/>
      <c r="N161" s="615"/>
      <c r="O161" s="615"/>
      <c r="P161" s="610"/>
      <c r="Q161" s="580"/>
      <c r="R161" s="615"/>
      <c r="S161" s="615"/>
      <c r="T161" s="615"/>
      <c r="U161" s="610"/>
      <c r="V161" s="580"/>
      <c r="W161" s="615"/>
      <c r="X161" s="615"/>
      <c r="Y161" s="61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594">
        <v>140</v>
      </c>
      <c r="E162" s="582"/>
      <c r="F162" s="582"/>
      <c r="G162" s="580"/>
      <c r="H162" s="615"/>
      <c r="I162" s="615"/>
      <c r="J162" s="615"/>
      <c r="K162" s="582"/>
      <c r="L162" s="580"/>
      <c r="M162" s="615"/>
      <c r="N162" s="615"/>
      <c r="O162" s="615"/>
      <c r="P162" s="582"/>
      <c r="Q162" s="580"/>
      <c r="R162" s="615"/>
      <c r="S162" s="615"/>
      <c r="T162" s="615"/>
      <c r="U162" s="582"/>
      <c r="V162" s="580"/>
      <c r="W162" s="615"/>
      <c r="X162" s="615"/>
      <c r="Y162" s="61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583">
        <v>29500</v>
      </c>
      <c r="E163" s="582"/>
      <c r="F163" s="621"/>
      <c r="G163" s="621"/>
      <c r="H163" s="621"/>
      <c r="I163" s="621"/>
      <c r="J163" s="621"/>
      <c r="K163" s="621"/>
      <c r="L163" s="621"/>
      <c r="M163" s="621"/>
      <c r="N163" s="621"/>
      <c r="O163" s="621"/>
      <c r="P163" s="621"/>
      <c r="Q163" s="621"/>
      <c r="R163" s="621"/>
      <c r="S163" s="621"/>
      <c r="T163" s="621"/>
      <c r="U163" s="621"/>
      <c r="V163" s="621"/>
      <c r="W163" s="621"/>
      <c r="X163" s="621"/>
      <c r="Y163" s="621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594">
        <v>20000</v>
      </c>
      <c r="E164" s="582"/>
      <c r="F164" s="582"/>
      <c r="G164" s="580"/>
      <c r="H164" s="603"/>
      <c r="I164" s="603"/>
      <c r="J164" s="603"/>
      <c r="K164" s="582"/>
      <c r="L164" s="580"/>
      <c r="M164" s="603"/>
      <c r="N164" s="603"/>
      <c r="O164" s="603"/>
      <c r="P164" s="582"/>
      <c r="Q164" s="580"/>
      <c r="R164" s="603"/>
      <c r="S164" s="603"/>
      <c r="T164" s="603"/>
      <c r="U164" s="582"/>
      <c r="V164" s="580"/>
      <c r="W164" s="603"/>
      <c r="X164" s="603"/>
      <c r="Y164" s="603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594">
        <v>5000</v>
      </c>
      <c r="E165" s="582"/>
      <c r="F165" s="582"/>
      <c r="G165" s="580"/>
      <c r="H165" s="601"/>
      <c r="I165" s="601"/>
      <c r="J165" s="601"/>
      <c r="K165" s="582"/>
      <c r="L165" s="580"/>
      <c r="M165" s="601"/>
      <c r="N165" s="601"/>
      <c r="O165" s="601"/>
      <c r="P165" s="582"/>
      <c r="Q165" s="580"/>
      <c r="R165" s="601"/>
      <c r="S165" s="601"/>
      <c r="T165" s="601"/>
      <c r="U165" s="582"/>
      <c r="V165" s="580"/>
      <c r="W165" s="601"/>
      <c r="X165" s="601"/>
      <c r="Y165" s="601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594">
        <v>4500</v>
      </c>
      <c r="E166" s="582"/>
      <c r="F166" s="582"/>
      <c r="G166" s="580"/>
      <c r="H166" s="603"/>
      <c r="I166" s="603"/>
      <c r="J166" s="603"/>
      <c r="K166" s="582"/>
      <c r="L166" s="580"/>
      <c r="M166" s="603"/>
      <c r="N166" s="603"/>
      <c r="O166" s="603"/>
      <c r="P166" s="582"/>
      <c r="Q166" s="580"/>
      <c r="R166" s="603"/>
      <c r="S166" s="603"/>
      <c r="T166" s="603"/>
      <c r="U166" s="582"/>
      <c r="V166" s="580"/>
      <c r="W166" s="603"/>
      <c r="X166" s="603"/>
      <c r="Y166" s="603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588"/>
      <c r="E167" s="621"/>
      <c r="F167" s="621"/>
      <c r="G167" s="621"/>
      <c r="H167" s="621"/>
      <c r="I167" s="621"/>
      <c r="J167" s="621"/>
      <c r="K167" s="621"/>
      <c r="L167" s="621"/>
      <c r="M167" s="621"/>
      <c r="N167" s="621"/>
      <c r="O167" s="621"/>
      <c r="P167" s="621"/>
      <c r="Q167" s="621"/>
      <c r="R167" s="621"/>
      <c r="S167" s="621"/>
      <c r="T167" s="621"/>
      <c r="U167" s="621"/>
      <c r="V167" s="621"/>
      <c r="W167" s="621"/>
      <c r="X167" s="621"/>
      <c r="Y167" s="621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583"/>
      <c r="E168" s="621"/>
      <c r="F168" s="621"/>
      <c r="G168" s="621"/>
      <c r="H168" s="621"/>
      <c r="I168" s="621"/>
      <c r="J168" s="621"/>
      <c r="K168" s="621"/>
      <c r="L168" s="621"/>
      <c r="M168" s="621"/>
      <c r="N168" s="621"/>
      <c r="O168" s="621"/>
      <c r="P168" s="621"/>
      <c r="Q168" s="621"/>
      <c r="R168" s="621"/>
      <c r="S168" s="621"/>
      <c r="T168" s="621"/>
      <c r="U168" s="621"/>
      <c r="V168" s="621"/>
      <c r="W168" s="621"/>
      <c r="X168" s="621"/>
      <c r="Y168" s="621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591">
        <v>414050</v>
      </c>
      <c r="E169" s="582"/>
      <c r="F169" s="602"/>
      <c r="G169" s="602"/>
      <c r="H169" s="602"/>
      <c r="I169" s="602"/>
      <c r="J169" s="602"/>
      <c r="K169" s="602"/>
      <c r="L169" s="602"/>
      <c r="M169" s="602"/>
      <c r="N169" s="602"/>
      <c r="O169" s="602"/>
      <c r="P169" s="602"/>
      <c r="Q169" s="602"/>
      <c r="R169" s="602"/>
      <c r="S169" s="602"/>
      <c r="T169" s="602"/>
      <c r="U169" s="602"/>
      <c r="V169" s="602"/>
      <c r="W169" s="602"/>
      <c r="X169" s="602"/>
      <c r="Y169" s="602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623">
        <v>277000</v>
      </c>
      <c r="E170" s="582"/>
      <c r="F170" s="624"/>
      <c r="G170" s="580"/>
      <c r="H170" s="601"/>
      <c r="I170" s="601"/>
      <c r="J170" s="601"/>
      <c r="K170" s="624"/>
      <c r="L170" s="580"/>
      <c r="M170" s="601"/>
      <c r="N170" s="601"/>
      <c r="O170" s="601"/>
      <c r="P170" s="624"/>
      <c r="Q170" s="580"/>
      <c r="R170" s="601"/>
      <c r="S170" s="601"/>
      <c r="T170" s="601"/>
      <c r="U170" s="624"/>
      <c r="V170" s="580"/>
      <c r="W170" s="601"/>
      <c r="X170" s="601"/>
      <c r="Y170" s="601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594">
        <v>137000</v>
      </c>
      <c r="E171" s="582"/>
      <c r="F171" s="625"/>
      <c r="G171" s="580"/>
      <c r="H171" s="603"/>
      <c r="I171" s="603"/>
      <c r="J171" s="603"/>
      <c r="K171" s="625"/>
      <c r="L171" s="580"/>
      <c r="M171" s="603"/>
      <c r="N171" s="603"/>
      <c r="O171" s="603"/>
      <c r="P171" s="625"/>
      <c r="Q171" s="580"/>
      <c r="R171" s="603"/>
      <c r="S171" s="603"/>
      <c r="T171" s="603"/>
      <c r="U171" s="625"/>
      <c r="V171" s="580"/>
      <c r="W171" s="603"/>
      <c r="X171" s="603"/>
      <c r="Y171" s="603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594">
        <v>50</v>
      </c>
      <c r="E172" s="582"/>
      <c r="F172" s="582"/>
      <c r="G172" s="580"/>
      <c r="H172" s="615"/>
      <c r="I172" s="615"/>
      <c r="J172" s="615"/>
      <c r="K172" s="582"/>
      <c r="L172" s="580"/>
      <c r="M172" s="615"/>
      <c r="N172" s="615"/>
      <c r="O172" s="615"/>
      <c r="P172" s="582"/>
      <c r="Q172" s="580"/>
      <c r="R172" s="615"/>
      <c r="S172" s="615"/>
      <c r="T172" s="615"/>
      <c r="U172" s="582"/>
      <c r="V172" s="580"/>
      <c r="W172" s="615"/>
      <c r="X172" s="615"/>
      <c r="Y172" s="61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591">
        <v>2150</v>
      </c>
      <c r="E173" s="582"/>
      <c r="F173" s="602"/>
      <c r="G173" s="580"/>
      <c r="H173" s="603"/>
      <c r="I173" s="603"/>
      <c r="J173" s="603"/>
      <c r="K173" s="602"/>
      <c r="L173" s="580"/>
      <c r="M173" s="603"/>
      <c r="N173" s="603"/>
      <c r="O173" s="603"/>
      <c r="P173" s="602"/>
      <c r="Q173" s="580"/>
      <c r="R173" s="603"/>
      <c r="S173" s="603"/>
      <c r="T173" s="603"/>
      <c r="U173" s="602"/>
      <c r="V173" s="580"/>
      <c r="W173" s="603"/>
      <c r="X173" s="603"/>
      <c r="Y173" s="603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591">
        <v>136050</v>
      </c>
      <c r="E174" s="582"/>
      <c r="F174" s="602"/>
      <c r="G174" s="602"/>
      <c r="H174" s="602"/>
      <c r="I174" s="602"/>
      <c r="J174" s="602"/>
      <c r="K174" s="602"/>
      <c r="L174" s="602"/>
      <c r="M174" s="602"/>
      <c r="N174" s="602"/>
      <c r="O174" s="602"/>
      <c r="P174" s="602"/>
      <c r="Q174" s="602"/>
      <c r="R174" s="602"/>
      <c r="S174" s="602"/>
      <c r="T174" s="602"/>
      <c r="U174" s="602"/>
      <c r="V174" s="602"/>
      <c r="W174" s="602"/>
      <c r="X174" s="602"/>
      <c r="Y174" s="602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594">
        <v>136000</v>
      </c>
      <c r="E175" s="582"/>
      <c r="F175" s="582"/>
      <c r="G175" s="580"/>
      <c r="H175" s="603"/>
      <c r="I175" s="603"/>
      <c r="J175" s="603"/>
      <c r="K175" s="582"/>
      <c r="L175" s="580"/>
      <c r="M175" s="603"/>
      <c r="N175" s="603"/>
      <c r="O175" s="603"/>
      <c r="P175" s="582"/>
      <c r="Q175" s="580"/>
      <c r="R175" s="603"/>
      <c r="S175" s="603"/>
      <c r="T175" s="603"/>
      <c r="U175" s="582"/>
      <c r="V175" s="580"/>
      <c r="W175" s="603"/>
      <c r="X175" s="603"/>
      <c r="Y175" s="603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594">
        <v>50</v>
      </c>
      <c r="E176" s="582"/>
      <c r="F176" s="582"/>
      <c r="G176" s="580"/>
      <c r="H176" s="615"/>
      <c r="I176" s="615"/>
      <c r="J176" s="615"/>
      <c r="K176" s="582"/>
      <c r="L176" s="580"/>
      <c r="M176" s="615"/>
      <c r="N176" s="615"/>
      <c r="O176" s="615"/>
      <c r="P176" s="582"/>
      <c r="Q176" s="580"/>
      <c r="R176" s="615"/>
      <c r="S176" s="615"/>
      <c r="T176" s="615"/>
      <c r="U176" s="582"/>
      <c r="V176" s="580"/>
      <c r="W176" s="615"/>
      <c r="X176" s="615"/>
      <c r="Y176" s="61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591">
        <v>2</v>
      </c>
      <c r="E177" s="582"/>
      <c r="F177" s="602"/>
      <c r="G177" s="602"/>
      <c r="H177" s="602"/>
      <c r="I177" s="602"/>
      <c r="J177" s="602"/>
      <c r="K177" s="602"/>
      <c r="L177" s="602"/>
      <c r="M177" s="602"/>
      <c r="N177" s="602"/>
      <c r="O177" s="602"/>
      <c r="P177" s="602"/>
      <c r="Q177" s="602"/>
      <c r="R177" s="602"/>
      <c r="S177" s="602"/>
      <c r="T177" s="602"/>
      <c r="U177" s="602"/>
      <c r="V177" s="602"/>
      <c r="W177" s="602"/>
      <c r="X177" s="602"/>
      <c r="Y177" s="602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626">
        <v>1900</v>
      </c>
      <c r="E178" s="582"/>
      <c r="F178" s="627"/>
      <c r="G178" s="580"/>
      <c r="H178" s="603"/>
      <c r="I178" s="603"/>
      <c r="J178" s="603"/>
      <c r="K178" s="627"/>
      <c r="L178" s="580"/>
      <c r="M178" s="603"/>
      <c r="N178" s="603"/>
      <c r="O178" s="603"/>
      <c r="P178" s="627"/>
      <c r="Q178" s="580"/>
      <c r="R178" s="603"/>
      <c r="S178" s="603"/>
      <c r="T178" s="603"/>
      <c r="U178" s="627"/>
      <c r="V178" s="580"/>
      <c r="W178" s="603"/>
      <c r="X178" s="603"/>
      <c r="Y178" s="603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626">
        <v>130</v>
      </c>
      <c r="E179" s="582"/>
      <c r="F179" s="582"/>
      <c r="G179" s="582"/>
      <c r="H179" s="582"/>
      <c r="I179" s="582"/>
      <c r="J179" s="582"/>
      <c r="K179" s="582"/>
      <c r="L179" s="582"/>
      <c r="M179" s="582"/>
      <c r="N179" s="582"/>
      <c r="O179" s="582"/>
      <c r="P179" s="582"/>
      <c r="Q179" s="582"/>
      <c r="R179" s="582"/>
      <c r="S179" s="582"/>
      <c r="T179" s="582"/>
      <c r="U179" s="582"/>
      <c r="V179" s="582"/>
      <c r="W179" s="582"/>
      <c r="X179" s="582"/>
      <c r="Y179" s="582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628">
        <v>10</v>
      </c>
      <c r="E180" s="629"/>
      <c r="F180" s="630"/>
      <c r="G180" s="629"/>
      <c r="H180" s="615"/>
      <c r="I180" s="615"/>
      <c r="J180" s="615"/>
      <c r="K180" s="630"/>
      <c r="L180" s="629"/>
      <c r="M180" s="615"/>
      <c r="N180" s="615"/>
      <c r="O180" s="615"/>
      <c r="P180" s="630"/>
      <c r="Q180" s="629"/>
      <c r="R180" s="615"/>
      <c r="S180" s="615"/>
      <c r="T180" s="615"/>
      <c r="U180" s="630"/>
      <c r="V180" s="629"/>
      <c r="W180" s="615"/>
      <c r="X180" s="615"/>
      <c r="Y180" s="61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631">
        <v>40</v>
      </c>
      <c r="E181" s="629"/>
      <c r="F181" s="629"/>
      <c r="G181" s="629"/>
      <c r="H181" s="615"/>
      <c r="I181" s="615"/>
      <c r="J181" s="615"/>
      <c r="K181" s="629"/>
      <c r="L181" s="629"/>
      <c r="M181" s="615"/>
      <c r="N181" s="615"/>
      <c r="O181" s="615"/>
      <c r="P181" s="629"/>
      <c r="Q181" s="629"/>
      <c r="R181" s="615"/>
      <c r="S181" s="615"/>
      <c r="T181" s="615"/>
      <c r="U181" s="629"/>
      <c r="V181" s="629"/>
      <c r="W181" s="615"/>
      <c r="X181" s="615"/>
      <c r="Y181" s="61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632">
        <v>80</v>
      </c>
      <c r="E182" s="629"/>
      <c r="F182" s="629"/>
      <c r="G182" s="629"/>
      <c r="H182" s="615"/>
      <c r="I182" s="615"/>
      <c r="J182" s="615"/>
      <c r="K182" s="629"/>
      <c r="L182" s="629"/>
      <c r="M182" s="615"/>
      <c r="N182" s="615"/>
      <c r="O182" s="615"/>
      <c r="P182" s="629"/>
      <c r="Q182" s="629"/>
      <c r="R182" s="615"/>
      <c r="S182" s="615"/>
      <c r="T182" s="615"/>
      <c r="U182" s="629"/>
      <c r="V182" s="629"/>
      <c r="W182" s="615"/>
      <c r="X182" s="615"/>
      <c r="Y182" s="61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622">
        <v>178000</v>
      </c>
      <c r="E183" s="573">
        <f t="shared" ref="E183:E187" si="36">SUM(G183,L183,Q183,V183)</f>
        <v>9356</v>
      </c>
      <c r="F183" s="633">
        <f t="shared" ref="F183:Y183" si="37">SUM(F184+F185+F188+F189)</f>
        <v>1800</v>
      </c>
      <c r="G183" s="633">
        <f t="shared" si="37"/>
        <v>1658</v>
      </c>
      <c r="H183" s="633">
        <f t="shared" si="37"/>
        <v>306</v>
      </c>
      <c r="I183" s="633">
        <f t="shared" si="37"/>
        <v>438</v>
      </c>
      <c r="J183" s="633">
        <f t="shared" si="37"/>
        <v>914</v>
      </c>
      <c r="K183" s="633">
        <f t="shared" ref="K183:U183" si="38">SUM(K184+K185+K188+K189)</f>
        <v>1800</v>
      </c>
      <c r="L183" s="633">
        <f t="shared" si="37"/>
        <v>2440</v>
      </c>
      <c r="M183" s="633">
        <f t="shared" si="37"/>
        <v>390</v>
      </c>
      <c r="N183" s="633">
        <f t="shared" si="37"/>
        <v>781</v>
      </c>
      <c r="O183" s="633">
        <f t="shared" si="37"/>
        <v>1269</v>
      </c>
      <c r="P183" s="633">
        <f t="shared" si="38"/>
        <v>1800</v>
      </c>
      <c r="Q183" s="633">
        <f t="shared" si="37"/>
        <v>2148</v>
      </c>
      <c r="R183" s="633">
        <f t="shared" si="37"/>
        <v>918</v>
      </c>
      <c r="S183" s="633">
        <f t="shared" si="37"/>
        <v>465</v>
      </c>
      <c r="T183" s="633">
        <f t="shared" si="37"/>
        <v>765</v>
      </c>
      <c r="U183" s="633">
        <f t="shared" si="38"/>
        <v>1800</v>
      </c>
      <c r="V183" s="633">
        <f t="shared" si="37"/>
        <v>3110</v>
      </c>
      <c r="W183" s="633">
        <f t="shared" si="37"/>
        <v>422</v>
      </c>
      <c r="X183" s="633">
        <f t="shared" si="37"/>
        <v>1104</v>
      </c>
      <c r="Y183" s="633">
        <f t="shared" si="37"/>
        <v>1584</v>
      </c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604">
        <v>60000</v>
      </c>
      <c r="E184" s="582"/>
      <c r="F184" s="610"/>
      <c r="G184" s="580"/>
      <c r="H184" s="603"/>
      <c r="I184" s="603"/>
      <c r="J184" s="603"/>
      <c r="K184" s="610"/>
      <c r="L184" s="580"/>
      <c r="M184" s="603"/>
      <c r="N184" s="603"/>
      <c r="O184" s="603"/>
      <c r="P184" s="610"/>
      <c r="Q184" s="580"/>
      <c r="R184" s="603"/>
      <c r="S184" s="603"/>
      <c r="T184" s="603"/>
      <c r="U184" s="610"/>
      <c r="V184" s="580"/>
      <c r="W184" s="603"/>
      <c r="X184" s="603"/>
      <c r="Y184" s="603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594">
        <v>7200</v>
      </c>
      <c r="E185" s="573">
        <f t="shared" si="36"/>
        <v>9356</v>
      </c>
      <c r="F185" s="573">
        <f t="shared" ref="F185:Y185" si="39">SUM(F186:F187)</f>
        <v>1800</v>
      </c>
      <c r="G185" s="573">
        <f t="shared" si="39"/>
        <v>1658</v>
      </c>
      <c r="H185" s="573">
        <f t="shared" si="39"/>
        <v>306</v>
      </c>
      <c r="I185" s="573">
        <f t="shared" si="39"/>
        <v>438</v>
      </c>
      <c r="J185" s="573">
        <f t="shared" si="39"/>
        <v>914</v>
      </c>
      <c r="K185" s="573">
        <f t="shared" ref="K185:U185" si="40">SUM(K186:K187)</f>
        <v>1800</v>
      </c>
      <c r="L185" s="573">
        <f t="shared" si="39"/>
        <v>2440</v>
      </c>
      <c r="M185" s="573">
        <f t="shared" si="39"/>
        <v>390</v>
      </c>
      <c r="N185" s="573">
        <f t="shared" si="39"/>
        <v>781</v>
      </c>
      <c r="O185" s="573">
        <f t="shared" si="39"/>
        <v>1269</v>
      </c>
      <c r="P185" s="573">
        <f t="shared" si="40"/>
        <v>1800</v>
      </c>
      <c r="Q185" s="573">
        <f t="shared" si="39"/>
        <v>2148</v>
      </c>
      <c r="R185" s="573">
        <f t="shared" si="39"/>
        <v>918</v>
      </c>
      <c r="S185" s="573">
        <f t="shared" si="39"/>
        <v>465</v>
      </c>
      <c r="T185" s="573">
        <f t="shared" si="39"/>
        <v>765</v>
      </c>
      <c r="U185" s="573">
        <f t="shared" si="40"/>
        <v>1800</v>
      </c>
      <c r="V185" s="573">
        <f t="shared" si="39"/>
        <v>3110</v>
      </c>
      <c r="W185" s="573">
        <f t="shared" si="39"/>
        <v>422</v>
      </c>
      <c r="X185" s="573">
        <f t="shared" si="39"/>
        <v>1104</v>
      </c>
      <c r="Y185" s="573">
        <f t="shared" si="39"/>
        <v>1584</v>
      </c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591">
        <v>2800</v>
      </c>
      <c r="E186" s="573">
        <f t="shared" si="36"/>
        <v>1273</v>
      </c>
      <c r="F186" s="593">
        <v>700</v>
      </c>
      <c r="G186" s="577">
        <f t="shared" ref="G186:G229" si="41">SUM(H186:J186)</f>
        <v>152</v>
      </c>
      <c r="H186" s="578">
        <f>SUM('oct58'!H186)</f>
        <v>25</v>
      </c>
      <c r="I186" s="578">
        <f>SUM('nov58'!I186)</f>
        <v>93</v>
      </c>
      <c r="J186" s="578">
        <f>SUM('dec58'!J186)</f>
        <v>34</v>
      </c>
      <c r="K186" s="593">
        <v>700</v>
      </c>
      <c r="L186" s="577">
        <f t="shared" ref="L186:L229" si="42">SUM(M186:O186)</f>
        <v>236</v>
      </c>
      <c r="M186" s="578">
        <f>SUM('jan59'!M186)</f>
        <v>54</v>
      </c>
      <c r="N186" s="578">
        <f>SUM('feb59'!N186)</f>
        <v>41</v>
      </c>
      <c r="O186" s="578">
        <f>SUM(march59!O186)</f>
        <v>141</v>
      </c>
      <c r="P186" s="593">
        <v>700</v>
      </c>
      <c r="Q186" s="577">
        <f t="shared" ref="Q186:Q229" si="43">SUM(R186:T186)</f>
        <v>738</v>
      </c>
      <c r="R186" s="578">
        <f>SUM(april59!R186)</f>
        <v>593</v>
      </c>
      <c r="S186" s="578">
        <f>SUM('may59'!S186)</f>
        <v>30</v>
      </c>
      <c r="T186" s="578">
        <f>SUM(june59!T186)</f>
        <v>115</v>
      </c>
      <c r="U186" s="593">
        <v>700</v>
      </c>
      <c r="V186" s="577">
        <f t="shared" ref="V186:V187" si="44">SUM(W186:Y186)</f>
        <v>147</v>
      </c>
      <c r="W186" s="578">
        <f>SUM(july59!W186)</f>
        <v>47</v>
      </c>
      <c r="X186" s="578">
        <f>SUM('aug59'!X186)</f>
        <v>46</v>
      </c>
      <c r="Y186" s="578">
        <f>SUM('sep59'!Y186)</f>
        <v>54</v>
      </c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591">
        <v>4400</v>
      </c>
      <c r="E187" s="573">
        <f t="shared" si="36"/>
        <v>8083</v>
      </c>
      <c r="F187" s="593">
        <v>1100</v>
      </c>
      <c r="G187" s="577">
        <f t="shared" si="41"/>
        <v>1506</v>
      </c>
      <c r="H187" s="578">
        <f>SUM('oct58'!H187)</f>
        <v>281</v>
      </c>
      <c r="I187" s="578">
        <f>SUM('nov58'!I187)</f>
        <v>345</v>
      </c>
      <c r="J187" s="578">
        <f>SUM('dec58'!J187)</f>
        <v>880</v>
      </c>
      <c r="K187" s="593">
        <v>1100</v>
      </c>
      <c r="L187" s="577">
        <f t="shared" si="42"/>
        <v>2204</v>
      </c>
      <c r="M187" s="578">
        <f>SUM('jan59'!M187)</f>
        <v>336</v>
      </c>
      <c r="N187" s="578">
        <f>SUM('feb59'!N187)</f>
        <v>740</v>
      </c>
      <c r="O187" s="578">
        <f>SUM(march59!O187)</f>
        <v>1128</v>
      </c>
      <c r="P187" s="593">
        <v>1100</v>
      </c>
      <c r="Q187" s="577">
        <f t="shared" si="43"/>
        <v>1410</v>
      </c>
      <c r="R187" s="578">
        <f>SUM(april59!R187)</f>
        <v>325</v>
      </c>
      <c r="S187" s="578">
        <f>SUM('may59'!S187)</f>
        <v>435</v>
      </c>
      <c r="T187" s="578">
        <f>SUM(june59!T187)</f>
        <v>650</v>
      </c>
      <c r="U187" s="593">
        <v>1100</v>
      </c>
      <c r="V187" s="577">
        <f t="shared" si="44"/>
        <v>2963</v>
      </c>
      <c r="W187" s="578">
        <f>SUM(july59!W187)</f>
        <v>375</v>
      </c>
      <c r="X187" s="578">
        <f>SUM('aug59'!X187)</f>
        <v>1058</v>
      </c>
      <c r="Y187" s="578">
        <f>SUM('sep59'!Y187)</f>
        <v>1530</v>
      </c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594">
        <v>110000</v>
      </c>
      <c r="E188" s="582"/>
      <c r="F188" s="582"/>
      <c r="G188" s="580"/>
      <c r="H188" s="603"/>
      <c r="I188" s="603"/>
      <c r="J188" s="603"/>
      <c r="K188" s="582"/>
      <c r="L188" s="580"/>
      <c r="M188" s="603"/>
      <c r="N188" s="603"/>
      <c r="O188" s="603"/>
      <c r="P188" s="582"/>
      <c r="Q188" s="580"/>
      <c r="R188" s="603"/>
      <c r="S188" s="603"/>
      <c r="T188" s="603"/>
      <c r="U188" s="582"/>
      <c r="V188" s="580"/>
      <c r="W188" s="603"/>
      <c r="X188" s="603"/>
      <c r="Y188" s="603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604">
        <v>800</v>
      </c>
      <c r="E189" s="582"/>
      <c r="F189" s="610"/>
      <c r="G189" s="580"/>
      <c r="H189" s="615"/>
      <c r="I189" s="615"/>
      <c r="J189" s="615"/>
      <c r="K189" s="610"/>
      <c r="L189" s="580"/>
      <c r="M189" s="615"/>
      <c r="N189" s="615"/>
      <c r="O189" s="615"/>
      <c r="P189" s="610"/>
      <c r="Q189" s="580"/>
      <c r="R189" s="615"/>
      <c r="S189" s="615"/>
      <c r="T189" s="615"/>
      <c r="U189" s="610"/>
      <c r="V189" s="580"/>
      <c r="W189" s="615"/>
      <c r="X189" s="615"/>
      <c r="Y189" s="61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591">
        <v>1000</v>
      </c>
      <c r="E190" s="582"/>
      <c r="F190" s="602"/>
      <c r="G190" s="580"/>
      <c r="H190" s="603"/>
      <c r="I190" s="603"/>
      <c r="J190" s="603"/>
      <c r="K190" s="602"/>
      <c r="L190" s="580"/>
      <c r="M190" s="603"/>
      <c r="N190" s="603"/>
      <c r="O190" s="603"/>
      <c r="P190" s="602"/>
      <c r="Q190" s="580"/>
      <c r="R190" s="603"/>
      <c r="S190" s="603"/>
      <c r="T190" s="603"/>
      <c r="U190" s="602"/>
      <c r="V190" s="580"/>
      <c r="W190" s="603"/>
      <c r="X190" s="603"/>
      <c r="Y190" s="603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591">
        <v>16200</v>
      </c>
      <c r="E191" s="582"/>
      <c r="F191" s="602"/>
      <c r="G191" s="602"/>
      <c r="H191" s="602"/>
      <c r="I191" s="602"/>
      <c r="J191" s="602"/>
      <c r="K191" s="602"/>
      <c r="L191" s="602"/>
      <c r="M191" s="602"/>
      <c r="N191" s="602"/>
      <c r="O191" s="602"/>
      <c r="P191" s="602"/>
      <c r="Q191" s="602"/>
      <c r="R191" s="602"/>
      <c r="S191" s="602"/>
      <c r="T191" s="602"/>
      <c r="U191" s="602"/>
      <c r="V191" s="602"/>
      <c r="W191" s="602"/>
      <c r="X191" s="602"/>
      <c r="Y191" s="602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594">
        <v>400</v>
      </c>
      <c r="E192" s="582"/>
      <c r="F192" s="582"/>
      <c r="G192" s="580"/>
      <c r="H192" s="601"/>
      <c r="I192" s="601"/>
      <c r="J192" s="601"/>
      <c r="K192" s="582"/>
      <c r="L192" s="580"/>
      <c r="M192" s="601"/>
      <c r="N192" s="601"/>
      <c r="O192" s="601"/>
      <c r="P192" s="582"/>
      <c r="Q192" s="580"/>
      <c r="R192" s="601"/>
      <c r="S192" s="601"/>
      <c r="T192" s="601"/>
      <c r="U192" s="582"/>
      <c r="V192" s="580"/>
      <c r="W192" s="601"/>
      <c r="X192" s="601"/>
      <c r="Y192" s="601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604">
        <v>15800</v>
      </c>
      <c r="E193" s="582"/>
      <c r="F193" s="610"/>
      <c r="G193" s="580"/>
      <c r="H193" s="603"/>
      <c r="I193" s="603"/>
      <c r="J193" s="603"/>
      <c r="K193" s="610"/>
      <c r="L193" s="580"/>
      <c r="M193" s="603"/>
      <c r="N193" s="603"/>
      <c r="O193" s="603"/>
      <c r="P193" s="610"/>
      <c r="Q193" s="580"/>
      <c r="R193" s="603"/>
      <c r="S193" s="603"/>
      <c r="T193" s="603"/>
      <c r="U193" s="610"/>
      <c r="V193" s="580"/>
      <c r="W193" s="603"/>
      <c r="X193" s="603"/>
      <c r="Y193" s="603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583">
        <v>240</v>
      </c>
      <c r="E194" s="582"/>
      <c r="F194" s="621"/>
      <c r="G194" s="621"/>
      <c r="H194" s="621"/>
      <c r="I194" s="621"/>
      <c r="J194" s="621"/>
      <c r="K194" s="621"/>
      <c r="L194" s="621"/>
      <c r="M194" s="621"/>
      <c r="N194" s="621"/>
      <c r="O194" s="621"/>
      <c r="P194" s="621"/>
      <c r="Q194" s="621"/>
      <c r="R194" s="621"/>
      <c r="S194" s="621"/>
      <c r="T194" s="621"/>
      <c r="U194" s="621"/>
      <c r="V194" s="621"/>
      <c r="W194" s="621"/>
      <c r="X194" s="621"/>
      <c r="Y194" s="621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583">
        <v>300</v>
      </c>
      <c r="E195" s="582"/>
      <c r="F195" s="621"/>
      <c r="G195" s="621"/>
      <c r="H195" s="621"/>
      <c r="I195" s="621"/>
      <c r="J195" s="621"/>
      <c r="K195" s="621"/>
      <c r="L195" s="621"/>
      <c r="M195" s="621"/>
      <c r="N195" s="621"/>
      <c r="O195" s="621"/>
      <c r="P195" s="621"/>
      <c r="Q195" s="621"/>
      <c r="R195" s="621"/>
      <c r="S195" s="621"/>
      <c r="T195" s="621"/>
      <c r="U195" s="621"/>
      <c r="V195" s="621"/>
      <c r="W195" s="621"/>
      <c r="X195" s="621"/>
      <c r="Y195" s="621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594">
        <v>240</v>
      </c>
      <c r="E196" s="582"/>
      <c r="F196" s="582"/>
      <c r="G196" s="580"/>
      <c r="H196" s="603"/>
      <c r="I196" s="603"/>
      <c r="J196" s="603"/>
      <c r="K196" s="582"/>
      <c r="L196" s="580"/>
      <c r="M196" s="603"/>
      <c r="N196" s="603"/>
      <c r="O196" s="603"/>
      <c r="P196" s="582"/>
      <c r="Q196" s="580"/>
      <c r="R196" s="603"/>
      <c r="S196" s="603"/>
      <c r="T196" s="603"/>
      <c r="U196" s="582"/>
      <c r="V196" s="580"/>
      <c r="W196" s="603"/>
      <c r="X196" s="603"/>
      <c r="Y196" s="603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594">
        <v>300</v>
      </c>
      <c r="E197" s="582"/>
      <c r="F197" s="582"/>
      <c r="G197" s="580"/>
      <c r="H197" s="603"/>
      <c r="I197" s="603"/>
      <c r="J197" s="603"/>
      <c r="K197" s="582"/>
      <c r="L197" s="580"/>
      <c r="M197" s="603"/>
      <c r="N197" s="603"/>
      <c r="O197" s="603"/>
      <c r="P197" s="582"/>
      <c r="Q197" s="580"/>
      <c r="R197" s="603"/>
      <c r="S197" s="603"/>
      <c r="T197" s="603"/>
      <c r="U197" s="582"/>
      <c r="V197" s="580"/>
      <c r="W197" s="603"/>
      <c r="X197" s="603"/>
      <c r="Y197" s="603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583">
        <v>996</v>
      </c>
      <c r="E198" s="582"/>
      <c r="F198" s="621"/>
      <c r="G198" s="621"/>
      <c r="H198" s="621"/>
      <c r="I198" s="621"/>
      <c r="J198" s="621"/>
      <c r="K198" s="621"/>
      <c r="L198" s="621"/>
      <c r="M198" s="621"/>
      <c r="N198" s="621"/>
      <c r="O198" s="621"/>
      <c r="P198" s="621"/>
      <c r="Q198" s="621"/>
      <c r="R198" s="621"/>
      <c r="S198" s="621"/>
      <c r="T198" s="621"/>
      <c r="U198" s="621"/>
      <c r="V198" s="621"/>
      <c r="W198" s="621"/>
      <c r="X198" s="621"/>
      <c r="Y198" s="621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626">
        <v>972</v>
      </c>
      <c r="E199" s="582"/>
      <c r="F199" s="582"/>
      <c r="G199" s="580"/>
      <c r="H199" s="634"/>
      <c r="I199" s="634"/>
      <c r="J199" s="634"/>
      <c r="K199" s="582"/>
      <c r="L199" s="580"/>
      <c r="M199" s="634"/>
      <c r="N199" s="634"/>
      <c r="O199" s="634"/>
      <c r="P199" s="582"/>
      <c r="Q199" s="580"/>
      <c r="R199" s="634"/>
      <c r="S199" s="634"/>
      <c r="T199" s="634"/>
      <c r="U199" s="582"/>
      <c r="V199" s="580"/>
      <c r="W199" s="634"/>
      <c r="X199" s="634"/>
      <c r="Y199" s="634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594">
        <v>24</v>
      </c>
      <c r="E200" s="582"/>
      <c r="F200" s="582"/>
      <c r="G200" s="580"/>
      <c r="H200" s="634"/>
      <c r="I200" s="634"/>
      <c r="J200" s="634"/>
      <c r="K200" s="582"/>
      <c r="L200" s="580"/>
      <c r="M200" s="634"/>
      <c r="N200" s="634"/>
      <c r="O200" s="634"/>
      <c r="P200" s="582"/>
      <c r="Q200" s="580"/>
      <c r="R200" s="634"/>
      <c r="S200" s="634"/>
      <c r="T200" s="634"/>
      <c r="U200" s="582"/>
      <c r="V200" s="580"/>
      <c r="W200" s="634"/>
      <c r="X200" s="634"/>
      <c r="Y200" s="634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583">
        <v>120</v>
      </c>
      <c r="E201" s="582"/>
      <c r="F201" s="621"/>
      <c r="G201" s="621"/>
      <c r="H201" s="621"/>
      <c r="I201" s="621"/>
      <c r="J201" s="621"/>
      <c r="K201" s="621"/>
      <c r="L201" s="621"/>
      <c r="M201" s="621"/>
      <c r="N201" s="621"/>
      <c r="O201" s="621"/>
      <c r="P201" s="621"/>
      <c r="Q201" s="621"/>
      <c r="R201" s="621"/>
      <c r="S201" s="621"/>
      <c r="T201" s="621"/>
      <c r="U201" s="621"/>
      <c r="V201" s="621"/>
      <c r="W201" s="621"/>
      <c r="X201" s="621"/>
      <c r="Y201" s="621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594">
        <v>20</v>
      </c>
      <c r="E202" s="582"/>
      <c r="F202" s="582"/>
      <c r="G202" s="580"/>
      <c r="H202" s="601"/>
      <c r="I202" s="601"/>
      <c r="J202" s="601"/>
      <c r="K202" s="582"/>
      <c r="L202" s="580"/>
      <c r="M202" s="601"/>
      <c r="N202" s="601"/>
      <c r="O202" s="601"/>
      <c r="P202" s="582"/>
      <c r="Q202" s="580"/>
      <c r="R202" s="601"/>
      <c r="S202" s="601"/>
      <c r="T202" s="601"/>
      <c r="U202" s="582"/>
      <c r="V202" s="580"/>
      <c r="W202" s="601"/>
      <c r="X202" s="601"/>
      <c r="Y202" s="601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594">
        <v>100</v>
      </c>
      <c r="E203" s="582"/>
      <c r="F203" s="582"/>
      <c r="G203" s="580"/>
      <c r="H203" s="601"/>
      <c r="I203" s="601"/>
      <c r="J203" s="601"/>
      <c r="K203" s="582"/>
      <c r="L203" s="580"/>
      <c r="M203" s="601"/>
      <c r="N203" s="601"/>
      <c r="O203" s="601"/>
      <c r="P203" s="582"/>
      <c r="Q203" s="580"/>
      <c r="R203" s="601"/>
      <c r="S203" s="601"/>
      <c r="T203" s="601"/>
      <c r="U203" s="582"/>
      <c r="V203" s="580"/>
      <c r="W203" s="601"/>
      <c r="X203" s="601"/>
      <c r="Y203" s="601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583"/>
      <c r="E204" s="582"/>
      <c r="F204" s="621"/>
      <c r="G204" s="580"/>
      <c r="H204" s="621"/>
      <c r="I204" s="621"/>
      <c r="J204" s="621"/>
      <c r="K204" s="621"/>
      <c r="L204" s="580"/>
      <c r="M204" s="621"/>
      <c r="N204" s="621"/>
      <c r="O204" s="621"/>
      <c r="P204" s="621"/>
      <c r="Q204" s="580"/>
      <c r="R204" s="621"/>
      <c r="S204" s="621"/>
      <c r="T204" s="621"/>
      <c r="U204" s="621"/>
      <c r="V204" s="621"/>
      <c r="W204" s="621"/>
      <c r="X204" s="621"/>
      <c r="Y204" s="621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591">
        <v>2400</v>
      </c>
      <c r="E205" s="582"/>
      <c r="F205" s="602"/>
      <c r="G205" s="602"/>
      <c r="H205" s="602"/>
      <c r="I205" s="602"/>
      <c r="J205" s="602"/>
      <c r="K205" s="602"/>
      <c r="L205" s="602"/>
      <c r="M205" s="602"/>
      <c r="N205" s="602"/>
      <c r="O205" s="602"/>
      <c r="P205" s="602"/>
      <c r="Q205" s="602"/>
      <c r="R205" s="602"/>
      <c r="S205" s="602"/>
      <c r="T205" s="602"/>
      <c r="U205" s="602"/>
      <c r="V205" s="602"/>
      <c r="W205" s="602"/>
      <c r="X205" s="602"/>
      <c r="Y205" s="602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594">
        <v>2000</v>
      </c>
      <c r="E206" s="582"/>
      <c r="F206" s="582"/>
      <c r="G206" s="580"/>
      <c r="H206" s="615"/>
      <c r="I206" s="615"/>
      <c r="J206" s="615"/>
      <c r="K206" s="582"/>
      <c r="L206" s="580"/>
      <c r="M206" s="615"/>
      <c r="N206" s="615"/>
      <c r="O206" s="615"/>
      <c r="P206" s="582"/>
      <c r="Q206" s="580"/>
      <c r="R206" s="615"/>
      <c r="S206" s="615"/>
      <c r="T206" s="615"/>
      <c r="U206" s="582"/>
      <c r="V206" s="580"/>
      <c r="W206" s="615"/>
      <c r="X206" s="615"/>
      <c r="Y206" s="61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594">
        <v>400</v>
      </c>
      <c r="E207" s="582"/>
      <c r="F207" s="582"/>
      <c r="G207" s="580"/>
      <c r="H207" s="615"/>
      <c r="I207" s="615"/>
      <c r="J207" s="615"/>
      <c r="K207" s="582"/>
      <c r="L207" s="580"/>
      <c r="M207" s="615"/>
      <c r="N207" s="615"/>
      <c r="O207" s="615"/>
      <c r="P207" s="582"/>
      <c r="Q207" s="580"/>
      <c r="R207" s="615"/>
      <c r="S207" s="615"/>
      <c r="T207" s="615"/>
      <c r="U207" s="582"/>
      <c r="V207" s="580"/>
      <c r="W207" s="615"/>
      <c r="X207" s="615"/>
      <c r="Y207" s="61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591">
        <v>19</v>
      </c>
      <c r="E208" s="582"/>
      <c r="F208" s="602"/>
      <c r="G208" s="602"/>
      <c r="H208" s="602"/>
      <c r="I208" s="602"/>
      <c r="J208" s="602"/>
      <c r="K208" s="602"/>
      <c r="L208" s="602"/>
      <c r="M208" s="602"/>
      <c r="N208" s="602"/>
      <c r="O208" s="602"/>
      <c r="P208" s="602"/>
      <c r="Q208" s="602"/>
      <c r="R208" s="602"/>
      <c r="S208" s="602"/>
      <c r="T208" s="602"/>
      <c r="U208" s="602"/>
      <c r="V208" s="602"/>
      <c r="W208" s="602"/>
      <c r="X208" s="602"/>
      <c r="Y208" s="602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594">
        <v>7</v>
      </c>
      <c r="E209" s="582"/>
      <c r="F209" s="582"/>
      <c r="G209" s="580"/>
      <c r="H209" s="615"/>
      <c r="I209" s="615"/>
      <c r="J209" s="615"/>
      <c r="K209" s="582"/>
      <c r="L209" s="580"/>
      <c r="M209" s="615"/>
      <c r="N209" s="615"/>
      <c r="O209" s="615"/>
      <c r="P209" s="582"/>
      <c r="Q209" s="580"/>
      <c r="R209" s="615"/>
      <c r="S209" s="615"/>
      <c r="T209" s="615"/>
      <c r="U209" s="582"/>
      <c r="V209" s="580"/>
      <c r="W209" s="615"/>
      <c r="X209" s="615"/>
      <c r="Y209" s="61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594">
        <v>6</v>
      </c>
      <c r="E210" s="582"/>
      <c r="F210" s="582"/>
      <c r="G210" s="580"/>
      <c r="H210" s="615"/>
      <c r="I210" s="615"/>
      <c r="J210" s="615"/>
      <c r="K210" s="582"/>
      <c r="L210" s="580"/>
      <c r="M210" s="615"/>
      <c r="N210" s="615"/>
      <c r="O210" s="615"/>
      <c r="P210" s="582"/>
      <c r="Q210" s="580"/>
      <c r="R210" s="615"/>
      <c r="S210" s="615"/>
      <c r="T210" s="615"/>
      <c r="U210" s="582"/>
      <c r="V210" s="580"/>
      <c r="W210" s="615"/>
      <c r="X210" s="615"/>
      <c r="Y210" s="61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604">
        <v>6</v>
      </c>
      <c r="E211" s="582"/>
      <c r="F211" s="610"/>
      <c r="G211" s="580"/>
      <c r="H211" s="615"/>
      <c r="I211" s="615"/>
      <c r="J211" s="615"/>
      <c r="K211" s="610"/>
      <c r="L211" s="580"/>
      <c r="M211" s="615"/>
      <c r="N211" s="615"/>
      <c r="O211" s="615"/>
      <c r="P211" s="610"/>
      <c r="Q211" s="580"/>
      <c r="R211" s="615"/>
      <c r="S211" s="615"/>
      <c r="T211" s="615"/>
      <c r="U211" s="610"/>
      <c r="V211" s="580"/>
      <c r="W211" s="615"/>
      <c r="X211" s="615"/>
      <c r="Y211" s="61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583"/>
      <c r="E212" s="621"/>
      <c r="F212" s="621"/>
      <c r="G212" s="580"/>
      <c r="H212" s="621"/>
      <c r="I212" s="621"/>
      <c r="J212" s="621"/>
      <c r="K212" s="621"/>
      <c r="L212" s="580"/>
      <c r="M212" s="621"/>
      <c r="N212" s="621"/>
      <c r="O212" s="621"/>
      <c r="P212" s="621"/>
      <c r="Q212" s="580"/>
      <c r="R212" s="621"/>
      <c r="S212" s="621"/>
      <c r="T212" s="621"/>
      <c r="U212" s="621"/>
      <c r="V212" s="580"/>
      <c r="W212" s="621"/>
      <c r="X212" s="621"/>
      <c r="Y212" s="621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591">
        <v>2</v>
      </c>
      <c r="E213" s="582"/>
      <c r="F213" s="602"/>
      <c r="G213" s="602"/>
      <c r="H213" s="602"/>
      <c r="I213" s="602"/>
      <c r="J213" s="602"/>
      <c r="K213" s="602"/>
      <c r="L213" s="602"/>
      <c r="M213" s="602"/>
      <c r="N213" s="602"/>
      <c r="O213" s="602"/>
      <c r="P213" s="602"/>
      <c r="Q213" s="602"/>
      <c r="R213" s="602"/>
      <c r="S213" s="602"/>
      <c r="T213" s="602"/>
      <c r="U213" s="602"/>
      <c r="V213" s="580"/>
      <c r="W213" s="602"/>
      <c r="X213" s="602"/>
      <c r="Y213" s="602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594">
        <v>1</v>
      </c>
      <c r="E214" s="582"/>
      <c r="F214" s="582"/>
      <c r="G214" s="580"/>
      <c r="H214" s="603"/>
      <c r="I214" s="603"/>
      <c r="J214" s="603"/>
      <c r="K214" s="582"/>
      <c r="L214" s="580"/>
      <c r="M214" s="603"/>
      <c r="N214" s="603"/>
      <c r="O214" s="603"/>
      <c r="P214" s="582"/>
      <c r="Q214" s="580"/>
      <c r="R214" s="603"/>
      <c r="S214" s="603"/>
      <c r="T214" s="603"/>
      <c r="U214" s="582"/>
      <c r="V214" s="580"/>
      <c r="W214" s="603"/>
      <c r="X214" s="603"/>
      <c r="Y214" s="603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594">
        <v>1</v>
      </c>
      <c r="E215" s="582"/>
      <c r="F215" s="582"/>
      <c r="G215" s="580"/>
      <c r="H215" s="603"/>
      <c r="I215" s="603"/>
      <c r="J215" s="603"/>
      <c r="K215" s="582"/>
      <c r="L215" s="580"/>
      <c r="M215" s="603"/>
      <c r="N215" s="603"/>
      <c r="O215" s="603"/>
      <c r="P215" s="582"/>
      <c r="Q215" s="580"/>
      <c r="R215" s="603"/>
      <c r="S215" s="603"/>
      <c r="T215" s="603"/>
      <c r="U215" s="582"/>
      <c r="V215" s="580"/>
      <c r="W215" s="603"/>
      <c r="X215" s="603"/>
      <c r="Y215" s="603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591">
        <v>260</v>
      </c>
      <c r="E216" s="582"/>
      <c r="F216" s="602"/>
      <c r="G216" s="580"/>
      <c r="H216" s="603"/>
      <c r="I216" s="603"/>
      <c r="J216" s="603"/>
      <c r="K216" s="602"/>
      <c r="L216" s="580"/>
      <c r="M216" s="603"/>
      <c r="N216" s="603"/>
      <c r="O216" s="603"/>
      <c r="P216" s="602"/>
      <c r="Q216" s="580"/>
      <c r="R216" s="603"/>
      <c r="S216" s="603"/>
      <c r="T216" s="603"/>
      <c r="U216" s="602"/>
      <c r="V216" s="580"/>
      <c r="W216" s="603"/>
      <c r="X216" s="603"/>
      <c r="Y216" s="603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594">
        <v>3400</v>
      </c>
      <c r="E217" s="582"/>
      <c r="F217" s="582"/>
      <c r="G217" s="580"/>
      <c r="H217" s="603"/>
      <c r="I217" s="603"/>
      <c r="J217" s="603"/>
      <c r="K217" s="582"/>
      <c r="L217" s="580"/>
      <c r="M217" s="603"/>
      <c r="N217" s="603"/>
      <c r="O217" s="603"/>
      <c r="P217" s="582"/>
      <c r="Q217" s="580"/>
      <c r="R217" s="603"/>
      <c r="S217" s="603"/>
      <c r="T217" s="603"/>
      <c r="U217" s="582"/>
      <c r="V217" s="580"/>
      <c r="W217" s="603"/>
      <c r="X217" s="603"/>
      <c r="Y217" s="603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591">
        <v>788</v>
      </c>
      <c r="E218" s="582"/>
      <c r="F218" s="602"/>
      <c r="G218" s="602"/>
      <c r="H218" s="602"/>
      <c r="I218" s="602"/>
      <c r="J218" s="602"/>
      <c r="K218" s="602"/>
      <c r="L218" s="602"/>
      <c r="M218" s="602"/>
      <c r="N218" s="602"/>
      <c r="O218" s="602"/>
      <c r="P218" s="602"/>
      <c r="Q218" s="602"/>
      <c r="R218" s="602"/>
      <c r="S218" s="602"/>
      <c r="T218" s="602"/>
      <c r="U218" s="602"/>
      <c r="V218" s="602"/>
      <c r="W218" s="602"/>
      <c r="X218" s="602"/>
      <c r="Y218" s="602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591">
        <v>7</v>
      </c>
      <c r="E219" s="582"/>
      <c r="F219" s="602"/>
      <c r="G219" s="580"/>
      <c r="H219" s="603"/>
      <c r="I219" s="603"/>
      <c r="J219" s="603"/>
      <c r="K219" s="602"/>
      <c r="L219" s="580"/>
      <c r="M219" s="603"/>
      <c r="N219" s="603"/>
      <c r="O219" s="603"/>
      <c r="P219" s="602"/>
      <c r="Q219" s="580"/>
      <c r="R219" s="603"/>
      <c r="S219" s="603"/>
      <c r="T219" s="603"/>
      <c r="U219" s="602"/>
      <c r="V219" s="580"/>
      <c r="W219" s="603"/>
      <c r="X219" s="603"/>
      <c r="Y219" s="603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591">
        <v>20</v>
      </c>
      <c r="E220" s="573">
        <f t="shared" ref="E220:E229" si="45">SUM(G220,L220,Q220,V220)</f>
        <v>11</v>
      </c>
      <c r="F220" s="593">
        <f>SUM(F221:F222)</f>
        <v>2</v>
      </c>
      <c r="G220" s="593">
        <f t="shared" ref="G220:Y220" si="46">SUM(G221:G222)</f>
        <v>2</v>
      </c>
      <c r="H220" s="593">
        <f t="shared" si="46"/>
        <v>0</v>
      </c>
      <c r="I220" s="593">
        <f t="shared" si="46"/>
        <v>0</v>
      </c>
      <c r="J220" s="593">
        <f t="shared" si="46"/>
        <v>2</v>
      </c>
      <c r="K220" s="593">
        <f t="shared" si="46"/>
        <v>2</v>
      </c>
      <c r="L220" s="593">
        <f t="shared" si="46"/>
        <v>3</v>
      </c>
      <c r="M220" s="593">
        <f t="shared" si="46"/>
        <v>0</v>
      </c>
      <c r="N220" s="593">
        <f t="shared" si="46"/>
        <v>2</v>
      </c>
      <c r="O220" s="593">
        <f t="shared" si="46"/>
        <v>1</v>
      </c>
      <c r="P220" s="593">
        <f t="shared" si="46"/>
        <v>2</v>
      </c>
      <c r="Q220" s="593">
        <f t="shared" si="46"/>
        <v>3</v>
      </c>
      <c r="R220" s="593">
        <f t="shared" si="46"/>
        <v>1</v>
      </c>
      <c r="S220" s="593">
        <f t="shared" si="46"/>
        <v>0</v>
      </c>
      <c r="T220" s="593">
        <f t="shared" si="46"/>
        <v>2</v>
      </c>
      <c r="U220" s="593">
        <f t="shared" si="46"/>
        <v>2</v>
      </c>
      <c r="V220" s="593">
        <f t="shared" si="46"/>
        <v>3</v>
      </c>
      <c r="W220" s="593">
        <f t="shared" si="46"/>
        <v>1</v>
      </c>
      <c r="X220" s="593">
        <f t="shared" si="46"/>
        <v>1</v>
      </c>
      <c r="Y220" s="593">
        <f t="shared" si="46"/>
        <v>1</v>
      </c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594">
        <v>8</v>
      </c>
      <c r="E221" s="573">
        <f t="shared" si="45"/>
        <v>11</v>
      </c>
      <c r="F221" s="573">
        <v>2</v>
      </c>
      <c r="G221" s="577">
        <f t="shared" si="41"/>
        <v>2</v>
      </c>
      <c r="H221" s="578">
        <f>SUM('oct58'!H221)</f>
        <v>0</v>
      </c>
      <c r="I221" s="578">
        <f>SUM('nov58'!I221)</f>
        <v>0</v>
      </c>
      <c r="J221" s="578">
        <f>SUM('dec58'!J221)</f>
        <v>2</v>
      </c>
      <c r="K221" s="573">
        <v>2</v>
      </c>
      <c r="L221" s="577">
        <f t="shared" si="42"/>
        <v>3</v>
      </c>
      <c r="M221" s="578">
        <f>SUM('jan59'!M221)</f>
        <v>0</v>
      </c>
      <c r="N221" s="578">
        <f>SUM('feb59'!N221)</f>
        <v>2</v>
      </c>
      <c r="O221" s="578">
        <f>SUM(march59!O221)</f>
        <v>1</v>
      </c>
      <c r="P221" s="573">
        <v>2</v>
      </c>
      <c r="Q221" s="577">
        <f t="shared" si="43"/>
        <v>3</v>
      </c>
      <c r="R221" s="578">
        <f>SUM(april59!R221)</f>
        <v>1</v>
      </c>
      <c r="S221" s="578">
        <f>SUM('may59'!S221)</f>
        <v>0</v>
      </c>
      <c r="T221" s="578">
        <f>SUM(june59!T221)</f>
        <v>2</v>
      </c>
      <c r="U221" s="573">
        <v>2</v>
      </c>
      <c r="V221" s="577">
        <f t="shared" ref="V221" si="47">SUM(W221:Y221)</f>
        <v>3</v>
      </c>
      <c r="W221" s="578">
        <f>SUM(july59!W221)</f>
        <v>1</v>
      </c>
      <c r="X221" s="578">
        <f>SUM('aug59'!X221)</f>
        <v>1</v>
      </c>
      <c r="Y221" s="578">
        <f>SUM('sep59'!Y221)</f>
        <v>1</v>
      </c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635">
        <v>12</v>
      </c>
      <c r="E222" s="582"/>
      <c r="F222" s="582"/>
      <c r="G222" s="580"/>
      <c r="H222" s="603"/>
      <c r="I222" s="603"/>
      <c r="J222" s="603"/>
      <c r="K222" s="582"/>
      <c r="L222" s="580"/>
      <c r="M222" s="603"/>
      <c r="N222" s="603"/>
      <c r="O222" s="603"/>
      <c r="P222" s="582"/>
      <c r="Q222" s="580"/>
      <c r="R222" s="603"/>
      <c r="S222" s="603"/>
      <c r="T222" s="603"/>
      <c r="U222" s="582"/>
      <c r="V222" s="580"/>
      <c r="W222" s="603"/>
      <c r="X222" s="603"/>
      <c r="Y222" s="603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591">
        <v>761</v>
      </c>
      <c r="E223" s="573">
        <f t="shared" si="45"/>
        <v>25</v>
      </c>
      <c r="F223" s="593">
        <f t="shared" ref="F223:Y223" si="48">SUM(F224+F229+F230)</f>
        <v>5</v>
      </c>
      <c r="G223" s="593">
        <f t="shared" si="48"/>
        <v>6</v>
      </c>
      <c r="H223" s="593">
        <f t="shared" si="48"/>
        <v>2</v>
      </c>
      <c r="I223" s="593">
        <f t="shared" si="48"/>
        <v>2</v>
      </c>
      <c r="J223" s="593">
        <f t="shared" si="48"/>
        <v>2</v>
      </c>
      <c r="K223" s="593">
        <f t="shared" si="48"/>
        <v>5</v>
      </c>
      <c r="L223" s="593">
        <f t="shared" si="48"/>
        <v>6</v>
      </c>
      <c r="M223" s="593">
        <f t="shared" si="48"/>
        <v>2</v>
      </c>
      <c r="N223" s="593">
        <f t="shared" si="48"/>
        <v>2</v>
      </c>
      <c r="O223" s="593">
        <f t="shared" si="48"/>
        <v>2</v>
      </c>
      <c r="P223" s="593">
        <f t="shared" si="48"/>
        <v>5</v>
      </c>
      <c r="Q223" s="593">
        <f t="shared" si="48"/>
        <v>7</v>
      </c>
      <c r="R223" s="593">
        <f t="shared" si="48"/>
        <v>3</v>
      </c>
      <c r="S223" s="593">
        <f t="shared" si="48"/>
        <v>2</v>
      </c>
      <c r="T223" s="593">
        <f t="shared" si="48"/>
        <v>2</v>
      </c>
      <c r="U223" s="593">
        <f t="shared" si="48"/>
        <v>5</v>
      </c>
      <c r="V223" s="593">
        <f t="shared" si="48"/>
        <v>6</v>
      </c>
      <c r="W223" s="593">
        <f t="shared" si="48"/>
        <v>2</v>
      </c>
      <c r="X223" s="593">
        <f t="shared" si="48"/>
        <v>2</v>
      </c>
      <c r="Y223" s="593">
        <f t="shared" si="48"/>
        <v>2</v>
      </c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594">
        <v>726</v>
      </c>
      <c r="E224" s="582"/>
      <c r="F224" s="582"/>
      <c r="G224" s="582"/>
      <c r="H224" s="582"/>
      <c r="I224" s="582"/>
      <c r="J224" s="582"/>
      <c r="K224" s="582"/>
      <c r="L224" s="582"/>
      <c r="M224" s="582"/>
      <c r="N224" s="582"/>
      <c r="O224" s="582"/>
      <c r="P224" s="582"/>
      <c r="Q224" s="582"/>
      <c r="R224" s="582"/>
      <c r="S224" s="582"/>
      <c r="T224" s="582"/>
      <c r="U224" s="582"/>
      <c r="V224" s="582"/>
      <c r="W224" s="582"/>
      <c r="X224" s="582"/>
      <c r="Y224" s="582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594">
        <v>60</v>
      </c>
      <c r="E225" s="582"/>
      <c r="F225" s="582"/>
      <c r="G225" s="580"/>
      <c r="H225" s="603"/>
      <c r="I225" s="603"/>
      <c r="J225" s="603"/>
      <c r="K225" s="582"/>
      <c r="L225" s="580"/>
      <c r="M225" s="603"/>
      <c r="N225" s="603"/>
      <c r="O225" s="603"/>
      <c r="P225" s="582"/>
      <c r="Q225" s="580"/>
      <c r="R225" s="603"/>
      <c r="S225" s="603"/>
      <c r="T225" s="603"/>
      <c r="U225" s="582"/>
      <c r="V225" s="580"/>
      <c r="W225" s="603"/>
      <c r="X225" s="603"/>
      <c r="Y225" s="603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594">
        <v>60</v>
      </c>
      <c r="E226" s="582"/>
      <c r="F226" s="582"/>
      <c r="G226" s="580"/>
      <c r="H226" s="603"/>
      <c r="I226" s="603"/>
      <c r="J226" s="603"/>
      <c r="K226" s="582"/>
      <c r="L226" s="580"/>
      <c r="M226" s="603"/>
      <c r="N226" s="603"/>
      <c r="O226" s="603"/>
      <c r="P226" s="582"/>
      <c r="Q226" s="580"/>
      <c r="R226" s="603"/>
      <c r="S226" s="603"/>
      <c r="T226" s="603"/>
      <c r="U226" s="582"/>
      <c r="V226" s="580"/>
      <c r="W226" s="603"/>
      <c r="X226" s="603"/>
      <c r="Y226" s="603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635">
        <v>600</v>
      </c>
      <c r="E227" s="582"/>
      <c r="F227" s="582"/>
      <c r="G227" s="580"/>
      <c r="H227" s="603"/>
      <c r="I227" s="603"/>
      <c r="J227" s="603"/>
      <c r="K227" s="582"/>
      <c r="L227" s="580"/>
      <c r="M227" s="603"/>
      <c r="N227" s="603"/>
      <c r="O227" s="603"/>
      <c r="P227" s="582"/>
      <c r="Q227" s="580"/>
      <c r="R227" s="603"/>
      <c r="S227" s="603"/>
      <c r="T227" s="603"/>
      <c r="U227" s="582"/>
      <c r="V227" s="580"/>
      <c r="W227" s="603"/>
      <c r="X227" s="603"/>
      <c r="Y227" s="603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594">
        <v>9</v>
      </c>
      <c r="E228" s="582"/>
      <c r="F228" s="582"/>
      <c r="G228" s="580"/>
      <c r="H228" s="603"/>
      <c r="I228" s="603"/>
      <c r="J228" s="603"/>
      <c r="K228" s="582"/>
      <c r="L228" s="580"/>
      <c r="M228" s="603"/>
      <c r="N228" s="603"/>
      <c r="O228" s="603"/>
      <c r="P228" s="582"/>
      <c r="Q228" s="580"/>
      <c r="R228" s="603"/>
      <c r="S228" s="603"/>
      <c r="T228" s="603"/>
      <c r="U228" s="582"/>
      <c r="V228" s="580"/>
      <c r="W228" s="603"/>
      <c r="X228" s="603"/>
      <c r="Y228" s="603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594">
        <v>2</v>
      </c>
      <c r="E229" s="573">
        <f t="shared" si="45"/>
        <v>25</v>
      </c>
      <c r="F229" s="573">
        <v>5</v>
      </c>
      <c r="G229" s="577">
        <f t="shared" si="41"/>
        <v>6</v>
      </c>
      <c r="H229" s="578">
        <f>SUM('oct58'!H229)</f>
        <v>2</v>
      </c>
      <c r="I229" s="578">
        <f>SUM('nov58'!I229)</f>
        <v>2</v>
      </c>
      <c r="J229" s="578">
        <f>SUM('dec58'!J229)</f>
        <v>2</v>
      </c>
      <c r="K229" s="573">
        <v>5</v>
      </c>
      <c r="L229" s="577">
        <f t="shared" si="42"/>
        <v>6</v>
      </c>
      <c r="M229" s="578">
        <f>SUM('jan59'!M229)</f>
        <v>2</v>
      </c>
      <c r="N229" s="578">
        <f>SUM('feb59'!N229)</f>
        <v>2</v>
      </c>
      <c r="O229" s="578">
        <f>SUM(march59!O229)</f>
        <v>2</v>
      </c>
      <c r="P229" s="573">
        <v>5</v>
      </c>
      <c r="Q229" s="577">
        <f t="shared" si="43"/>
        <v>7</v>
      </c>
      <c r="R229" s="578">
        <f>SUM(april59!R229)</f>
        <v>3</v>
      </c>
      <c r="S229" s="578">
        <f>SUM('may59'!S229)</f>
        <v>2</v>
      </c>
      <c r="T229" s="578">
        <f>SUM(june59!T229)</f>
        <v>2</v>
      </c>
      <c r="U229" s="573">
        <v>5</v>
      </c>
      <c r="V229" s="577">
        <f t="shared" ref="V229" si="49">SUM(W229:Y229)</f>
        <v>6</v>
      </c>
      <c r="W229" s="578">
        <f>SUM(july59!W229)</f>
        <v>2</v>
      </c>
      <c r="X229" s="578">
        <f>SUM('aug59'!X229)</f>
        <v>2</v>
      </c>
      <c r="Y229" s="578">
        <f>SUM('sep59'!Y229)</f>
        <v>2</v>
      </c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594">
        <v>12</v>
      </c>
      <c r="E230" s="582"/>
      <c r="F230" s="582"/>
      <c r="G230" s="580"/>
      <c r="H230" s="603"/>
      <c r="I230" s="603"/>
      <c r="J230" s="603"/>
      <c r="K230" s="582"/>
      <c r="L230" s="580"/>
      <c r="M230" s="603"/>
      <c r="N230" s="603"/>
      <c r="O230" s="603"/>
      <c r="P230" s="582"/>
      <c r="Q230" s="580"/>
      <c r="R230" s="603"/>
      <c r="S230" s="603"/>
      <c r="T230" s="603"/>
      <c r="U230" s="582"/>
      <c r="V230" s="580"/>
      <c r="W230" s="603"/>
      <c r="X230" s="603"/>
      <c r="Y230" s="603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583">
        <v>7</v>
      </c>
      <c r="E231" s="582"/>
      <c r="F231" s="621"/>
      <c r="G231" s="621"/>
      <c r="H231" s="621"/>
      <c r="I231" s="621"/>
      <c r="J231" s="621"/>
      <c r="K231" s="621"/>
      <c r="L231" s="621"/>
      <c r="M231" s="621"/>
      <c r="N231" s="621"/>
      <c r="O231" s="621"/>
      <c r="P231" s="621"/>
      <c r="Q231" s="621"/>
      <c r="R231" s="621"/>
      <c r="S231" s="621"/>
      <c r="T231" s="621"/>
      <c r="U231" s="621"/>
      <c r="V231" s="621"/>
      <c r="W231" s="621"/>
      <c r="X231" s="621"/>
      <c r="Y231" s="621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594">
        <v>1</v>
      </c>
      <c r="E232" s="582"/>
      <c r="F232" s="582"/>
      <c r="G232" s="580"/>
      <c r="H232" s="603"/>
      <c r="I232" s="603"/>
      <c r="J232" s="603"/>
      <c r="K232" s="582"/>
      <c r="L232" s="580"/>
      <c r="M232" s="603"/>
      <c r="N232" s="603"/>
      <c r="O232" s="603"/>
      <c r="P232" s="582"/>
      <c r="Q232" s="580"/>
      <c r="R232" s="603"/>
      <c r="S232" s="603"/>
      <c r="T232" s="603"/>
      <c r="U232" s="582"/>
      <c r="V232" s="580"/>
      <c r="W232" s="603"/>
      <c r="X232" s="603"/>
      <c r="Y232" s="603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623">
        <v>1</v>
      </c>
      <c r="E233" s="582"/>
      <c r="F233" s="582"/>
      <c r="G233" s="580"/>
      <c r="H233" s="601"/>
      <c r="I233" s="601"/>
      <c r="J233" s="601"/>
      <c r="K233" s="582"/>
      <c r="L233" s="580"/>
      <c r="M233" s="601"/>
      <c r="N233" s="601"/>
      <c r="O233" s="601"/>
      <c r="P233" s="582"/>
      <c r="Q233" s="580"/>
      <c r="R233" s="601"/>
      <c r="S233" s="601"/>
      <c r="T233" s="601"/>
      <c r="U233" s="582"/>
      <c r="V233" s="580"/>
      <c r="W233" s="601"/>
      <c r="X233" s="601"/>
      <c r="Y233" s="601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623">
        <v>5</v>
      </c>
      <c r="E234" s="582"/>
      <c r="F234" s="582"/>
      <c r="G234" s="580"/>
      <c r="H234" s="603"/>
      <c r="I234" s="603"/>
      <c r="J234" s="603"/>
      <c r="K234" s="582"/>
      <c r="L234" s="580"/>
      <c r="M234" s="603"/>
      <c r="N234" s="603"/>
      <c r="O234" s="603"/>
      <c r="P234" s="582"/>
      <c r="Q234" s="580"/>
      <c r="R234" s="603"/>
      <c r="S234" s="603"/>
      <c r="T234" s="603"/>
      <c r="U234" s="582"/>
      <c r="V234" s="580"/>
      <c r="W234" s="603"/>
      <c r="X234" s="603"/>
      <c r="Y234" s="603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594">
        <v>292</v>
      </c>
      <c r="E235" s="582"/>
      <c r="F235" s="582"/>
      <c r="G235" s="582"/>
      <c r="H235" s="582"/>
      <c r="I235" s="582"/>
      <c r="J235" s="582"/>
      <c r="K235" s="582"/>
      <c r="L235" s="582"/>
      <c r="M235" s="582"/>
      <c r="N235" s="582"/>
      <c r="O235" s="582"/>
      <c r="P235" s="582"/>
      <c r="Q235" s="582"/>
      <c r="R235" s="582"/>
      <c r="S235" s="582"/>
      <c r="T235" s="582"/>
      <c r="U235" s="582"/>
      <c r="V235" s="582"/>
      <c r="W235" s="582"/>
      <c r="X235" s="582"/>
      <c r="Y235" s="582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636">
        <v>292</v>
      </c>
      <c r="E236" s="582"/>
      <c r="F236" s="637"/>
      <c r="G236" s="580"/>
      <c r="H236" s="603"/>
      <c r="I236" s="603"/>
      <c r="J236" s="603"/>
      <c r="K236" s="637"/>
      <c r="L236" s="580"/>
      <c r="M236" s="603"/>
      <c r="N236" s="603"/>
      <c r="O236" s="603"/>
      <c r="P236" s="637"/>
      <c r="Q236" s="580"/>
      <c r="R236" s="603"/>
      <c r="S236" s="603"/>
      <c r="T236" s="603"/>
      <c r="U236" s="637"/>
      <c r="V236" s="637"/>
      <c r="W236" s="603"/>
      <c r="X236" s="603"/>
      <c r="Y236" s="603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583"/>
      <c r="E237" s="621"/>
      <c r="F237" s="621"/>
      <c r="G237" s="621"/>
      <c r="H237" s="621"/>
      <c r="I237" s="621"/>
      <c r="J237" s="621"/>
      <c r="K237" s="621"/>
      <c r="L237" s="621"/>
      <c r="M237" s="621"/>
      <c r="N237" s="621"/>
      <c r="O237" s="621"/>
      <c r="P237" s="621"/>
      <c r="Q237" s="621"/>
      <c r="R237" s="621"/>
      <c r="S237" s="621"/>
      <c r="T237" s="621"/>
      <c r="U237" s="621"/>
      <c r="V237" s="621"/>
      <c r="W237" s="621"/>
      <c r="X237" s="621"/>
      <c r="Y237" s="621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583">
        <v>37</v>
      </c>
      <c r="E238" s="582"/>
      <c r="F238" s="621"/>
      <c r="G238" s="621"/>
      <c r="H238" s="621"/>
      <c r="I238" s="621"/>
      <c r="J238" s="621"/>
      <c r="K238" s="621"/>
      <c r="L238" s="621"/>
      <c r="M238" s="621"/>
      <c r="N238" s="621"/>
      <c r="O238" s="621"/>
      <c r="P238" s="621"/>
      <c r="Q238" s="621"/>
      <c r="R238" s="621"/>
      <c r="S238" s="621"/>
      <c r="T238" s="621"/>
      <c r="U238" s="621"/>
      <c r="V238" s="621"/>
      <c r="W238" s="621"/>
      <c r="X238" s="621"/>
      <c r="Y238" s="621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591">
        <v>3</v>
      </c>
      <c r="E239" s="582"/>
      <c r="F239" s="602"/>
      <c r="G239" s="602"/>
      <c r="H239" s="602"/>
      <c r="I239" s="602"/>
      <c r="J239" s="602"/>
      <c r="K239" s="602"/>
      <c r="L239" s="602"/>
      <c r="M239" s="602"/>
      <c r="N239" s="602"/>
      <c r="O239" s="602"/>
      <c r="P239" s="602"/>
      <c r="Q239" s="602"/>
      <c r="R239" s="602"/>
      <c r="S239" s="602"/>
      <c r="T239" s="602"/>
      <c r="U239" s="602"/>
      <c r="V239" s="602"/>
      <c r="W239" s="602"/>
      <c r="X239" s="602"/>
      <c r="Y239" s="602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594">
        <v>1</v>
      </c>
      <c r="E240" s="582"/>
      <c r="F240" s="582"/>
      <c r="G240" s="580"/>
      <c r="H240" s="581"/>
      <c r="I240" s="581"/>
      <c r="J240" s="581"/>
      <c r="K240" s="582"/>
      <c r="L240" s="580"/>
      <c r="M240" s="581"/>
      <c r="N240" s="581"/>
      <c r="O240" s="581"/>
      <c r="P240" s="582"/>
      <c r="Q240" s="580"/>
      <c r="R240" s="581"/>
      <c r="S240" s="581"/>
      <c r="T240" s="581"/>
      <c r="U240" s="582"/>
      <c r="V240" s="580"/>
      <c r="W240" s="581"/>
      <c r="X240" s="581"/>
      <c r="Y240" s="581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623">
        <v>1</v>
      </c>
      <c r="E241" s="582"/>
      <c r="F241" s="582"/>
      <c r="G241" s="580"/>
      <c r="H241" s="601"/>
      <c r="I241" s="601"/>
      <c r="J241" s="601"/>
      <c r="K241" s="582"/>
      <c r="L241" s="580"/>
      <c r="M241" s="601"/>
      <c r="N241" s="601"/>
      <c r="O241" s="601"/>
      <c r="P241" s="582"/>
      <c r="Q241" s="580"/>
      <c r="R241" s="601"/>
      <c r="S241" s="601"/>
      <c r="T241" s="601"/>
      <c r="U241" s="582"/>
      <c r="V241" s="580"/>
      <c r="W241" s="601"/>
      <c r="X241" s="601"/>
      <c r="Y241" s="601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638">
        <v>1</v>
      </c>
      <c r="E242" s="582"/>
      <c r="F242" s="639"/>
      <c r="G242" s="580"/>
      <c r="H242" s="601"/>
      <c r="I242" s="601"/>
      <c r="J242" s="601"/>
      <c r="K242" s="639"/>
      <c r="L242" s="580"/>
      <c r="M242" s="601"/>
      <c r="N242" s="601"/>
      <c r="O242" s="601"/>
      <c r="P242" s="639"/>
      <c r="Q242" s="580"/>
      <c r="R242" s="601"/>
      <c r="S242" s="601"/>
      <c r="T242" s="601"/>
      <c r="U242" s="639"/>
      <c r="V242" s="580"/>
      <c r="W242" s="601"/>
      <c r="X242" s="601"/>
      <c r="Y242" s="601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622">
        <v>15</v>
      </c>
      <c r="E243" s="573">
        <f t="shared" ref="E243:E249" si="50">SUM(G243,L243,Q243,V243)</f>
        <v>1</v>
      </c>
      <c r="F243" s="593">
        <f t="shared" ref="F243:Y243" si="51">SUM(F244:F250)</f>
        <v>0</v>
      </c>
      <c r="G243" s="593">
        <f t="shared" si="51"/>
        <v>0</v>
      </c>
      <c r="H243" s="593">
        <f t="shared" si="51"/>
        <v>0</v>
      </c>
      <c r="I243" s="593">
        <f t="shared" si="51"/>
        <v>0</v>
      </c>
      <c r="J243" s="593">
        <f t="shared" si="51"/>
        <v>0</v>
      </c>
      <c r="K243" s="593">
        <f t="shared" si="51"/>
        <v>1</v>
      </c>
      <c r="L243" s="593">
        <f t="shared" si="51"/>
        <v>0</v>
      </c>
      <c r="M243" s="593">
        <f t="shared" si="51"/>
        <v>0</v>
      </c>
      <c r="N243" s="593">
        <f t="shared" si="51"/>
        <v>0</v>
      </c>
      <c r="O243" s="593">
        <f t="shared" si="51"/>
        <v>0</v>
      </c>
      <c r="P243" s="593">
        <f t="shared" si="51"/>
        <v>1</v>
      </c>
      <c r="Q243" s="593">
        <f t="shared" si="51"/>
        <v>0</v>
      </c>
      <c r="R243" s="593">
        <f t="shared" si="51"/>
        <v>0</v>
      </c>
      <c r="S243" s="593">
        <f t="shared" si="51"/>
        <v>0</v>
      </c>
      <c r="T243" s="593">
        <f t="shared" si="51"/>
        <v>0</v>
      </c>
      <c r="U243" s="593">
        <f t="shared" si="51"/>
        <v>0</v>
      </c>
      <c r="V243" s="593">
        <f t="shared" si="51"/>
        <v>1</v>
      </c>
      <c r="W243" s="593">
        <f t="shared" si="51"/>
        <v>0</v>
      </c>
      <c r="X243" s="593">
        <f t="shared" si="51"/>
        <v>0</v>
      </c>
      <c r="Y243" s="593">
        <f t="shared" si="51"/>
        <v>1</v>
      </c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594">
        <v>1</v>
      </c>
      <c r="E244" s="582"/>
      <c r="F244" s="582"/>
      <c r="G244" s="580"/>
      <c r="H244" s="581"/>
      <c r="I244" s="581"/>
      <c r="J244" s="581"/>
      <c r="K244" s="582"/>
      <c r="L244" s="580"/>
      <c r="M244" s="581"/>
      <c r="N244" s="581"/>
      <c r="O244" s="581"/>
      <c r="P244" s="582"/>
      <c r="Q244" s="580"/>
      <c r="R244" s="581"/>
      <c r="S244" s="581"/>
      <c r="T244" s="581"/>
      <c r="U244" s="582"/>
      <c r="V244" s="580"/>
      <c r="W244" s="581"/>
      <c r="X244" s="581"/>
      <c r="Y244" s="581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594">
        <v>3</v>
      </c>
      <c r="E245" s="582"/>
      <c r="F245" s="582"/>
      <c r="G245" s="580"/>
      <c r="H245" s="601"/>
      <c r="I245" s="601"/>
      <c r="J245" s="601"/>
      <c r="K245" s="582"/>
      <c r="L245" s="580"/>
      <c r="M245" s="601"/>
      <c r="N245" s="601"/>
      <c r="O245" s="601"/>
      <c r="P245" s="582"/>
      <c r="Q245" s="580"/>
      <c r="R245" s="601"/>
      <c r="S245" s="601"/>
      <c r="T245" s="601"/>
      <c r="U245" s="582"/>
      <c r="V245" s="580"/>
      <c r="W245" s="601"/>
      <c r="X245" s="601"/>
      <c r="Y245" s="601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594">
        <v>3</v>
      </c>
      <c r="E246" s="582"/>
      <c r="F246" s="582"/>
      <c r="G246" s="580"/>
      <c r="H246" s="582"/>
      <c r="I246" s="582"/>
      <c r="J246" s="582"/>
      <c r="K246" s="582"/>
      <c r="L246" s="580"/>
      <c r="M246" s="582"/>
      <c r="N246" s="582"/>
      <c r="O246" s="582"/>
      <c r="P246" s="582"/>
      <c r="Q246" s="580"/>
      <c r="R246" s="582"/>
      <c r="S246" s="582"/>
      <c r="T246" s="582"/>
      <c r="U246" s="582"/>
      <c r="V246" s="580"/>
      <c r="W246" s="582"/>
      <c r="X246" s="582"/>
      <c r="Y246" s="582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594">
        <v>3</v>
      </c>
      <c r="E247" s="582"/>
      <c r="F247" s="582"/>
      <c r="G247" s="580"/>
      <c r="H247" s="603"/>
      <c r="I247" s="603"/>
      <c r="J247" s="603"/>
      <c r="K247" s="582"/>
      <c r="L247" s="580"/>
      <c r="M247" s="603"/>
      <c r="N247" s="603"/>
      <c r="O247" s="603"/>
      <c r="P247" s="582"/>
      <c r="Q247" s="580"/>
      <c r="R247" s="603"/>
      <c r="S247" s="603"/>
      <c r="T247" s="603"/>
      <c r="U247" s="582"/>
      <c r="V247" s="580"/>
      <c r="W247" s="603"/>
      <c r="X247" s="603"/>
      <c r="Y247" s="603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594">
        <v>2</v>
      </c>
      <c r="E248" s="582"/>
      <c r="F248" s="582"/>
      <c r="G248" s="580"/>
      <c r="H248" s="603"/>
      <c r="I248" s="603"/>
      <c r="J248" s="603"/>
      <c r="K248" s="582"/>
      <c r="L248" s="580"/>
      <c r="M248" s="603"/>
      <c r="N248" s="603"/>
      <c r="O248" s="603"/>
      <c r="P248" s="582"/>
      <c r="Q248" s="580"/>
      <c r="R248" s="603"/>
      <c r="S248" s="603"/>
      <c r="T248" s="603"/>
      <c r="U248" s="582"/>
      <c r="V248" s="580"/>
      <c r="W248" s="603"/>
      <c r="X248" s="603"/>
      <c r="Y248" s="603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594">
        <v>2</v>
      </c>
      <c r="E249" s="573">
        <f t="shared" si="50"/>
        <v>1</v>
      </c>
      <c r="F249" s="573">
        <v>0</v>
      </c>
      <c r="G249" s="577">
        <f t="shared" ref="G249" si="52">SUM(H249:J249)</f>
        <v>0</v>
      </c>
      <c r="H249" s="578">
        <f>SUM('oct58'!H249)</f>
        <v>0</v>
      </c>
      <c r="I249" s="578">
        <f>SUM('nov58'!I249)</f>
        <v>0</v>
      </c>
      <c r="J249" s="578">
        <f>SUM('dec58'!J249)</f>
        <v>0</v>
      </c>
      <c r="K249" s="573">
        <v>1</v>
      </c>
      <c r="L249" s="577">
        <f t="shared" ref="L249" si="53">SUM(M249:O249)</f>
        <v>0</v>
      </c>
      <c r="M249" s="578">
        <f>SUM('jan59'!M249)</f>
        <v>0</v>
      </c>
      <c r="N249" s="578">
        <f>SUM('feb59'!N249)</f>
        <v>0</v>
      </c>
      <c r="O249" s="578">
        <f>SUM(march59!O249)</f>
        <v>0</v>
      </c>
      <c r="P249" s="573">
        <v>1</v>
      </c>
      <c r="Q249" s="577">
        <f t="shared" ref="Q249" si="54">SUM(R249:T249)</f>
        <v>0</v>
      </c>
      <c r="R249" s="578">
        <f>SUM(april59!R249)</f>
        <v>0</v>
      </c>
      <c r="S249" s="578">
        <f>SUM('may59'!S249)</f>
        <v>0</v>
      </c>
      <c r="T249" s="578">
        <f>SUM(june59!T249)</f>
        <v>0</v>
      </c>
      <c r="U249" s="573">
        <v>0</v>
      </c>
      <c r="V249" s="577">
        <f t="shared" ref="V249" si="55">SUM(W249:Y249)</f>
        <v>1</v>
      </c>
      <c r="W249" s="578">
        <f>SUM(july59!W249)</f>
        <v>0</v>
      </c>
      <c r="X249" s="578">
        <f>SUM('aug59'!X249)</f>
        <v>0</v>
      </c>
      <c r="Y249" s="578">
        <f>SUM('sep59'!Y249)</f>
        <v>1</v>
      </c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276"/>
      <c r="L339" s="276"/>
      <c r="M339" s="276"/>
      <c r="N339" s="276"/>
      <c r="O339" s="276"/>
      <c r="P339" s="276"/>
      <c r="Q339" s="276"/>
      <c r="R339" s="276"/>
      <c r="S339" s="276"/>
      <c r="T339" s="276"/>
      <c r="U339" s="276"/>
      <c r="V339" s="276"/>
      <c r="W339" s="276"/>
      <c r="X339" s="276"/>
      <c r="Y339" s="276"/>
      <c r="Z339" s="276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161"/>
      <c r="B342" s="161"/>
      <c r="C342" s="161"/>
      <c r="D342" s="1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276"/>
      <c r="L343" s="276"/>
      <c r="M343" s="276"/>
      <c r="N343" s="276"/>
      <c r="O343" s="276"/>
      <c r="P343" s="276"/>
      <c r="Q343" s="276"/>
      <c r="R343" s="276"/>
      <c r="S343" s="276"/>
      <c r="T343" s="276"/>
      <c r="U343" s="276"/>
      <c r="V343" s="276"/>
      <c r="W343" s="276"/>
      <c r="X343" s="276"/>
      <c r="Y343" s="276"/>
      <c r="Z343" s="276"/>
      <c r="AA343" s="178"/>
      <c r="AB343" s="180"/>
      <c r="AC343" s="180"/>
      <c r="AD343" s="180"/>
      <c r="AE343" s="180"/>
      <c r="AF343" s="180"/>
    </row>
    <row r="344" spans="1:32" ht="24.75" x14ac:dyDescent="0.6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276"/>
      <c r="L344" s="276"/>
      <c r="M344" s="276"/>
      <c r="N344" s="276"/>
      <c r="O344" s="276"/>
      <c r="P344" s="276"/>
      <c r="Q344" s="276"/>
      <c r="R344" s="276"/>
      <c r="S344" s="276"/>
      <c r="T344" s="276"/>
      <c r="U344" s="276"/>
      <c r="V344" s="276"/>
      <c r="W344" s="276"/>
      <c r="X344" s="276"/>
      <c r="Y344" s="276"/>
      <c r="Z344" s="276"/>
      <c r="AA344" s="178"/>
      <c r="AB344" s="180"/>
      <c r="AC344" s="180"/>
      <c r="AD344" s="180"/>
      <c r="AE344" s="180"/>
      <c r="AF344" s="180"/>
    </row>
    <row r="345" spans="1:32" ht="24.75" x14ac:dyDescent="0.6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276"/>
      <c r="L345" s="276"/>
      <c r="M345" s="276"/>
      <c r="N345" s="276"/>
      <c r="O345" s="276"/>
      <c r="P345" s="276"/>
      <c r="Q345" s="276"/>
      <c r="R345" s="276"/>
      <c r="S345" s="276"/>
      <c r="T345" s="276"/>
      <c r="U345" s="276"/>
      <c r="V345" s="276"/>
      <c r="W345" s="276"/>
      <c r="X345" s="276"/>
      <c r="Y345" s="276"/>
      <c r="Z345" s="276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selectLockedCells="1" selectUnlockedCells="1"/>
  <mergeCells count="14">
    <mergeCell ref="A4:A6"/>
    <mergeCell ref="C5:C6"/>
    <mergeCell ref="A75:B75"/>
    <mergeCell ref="A2:Z2"/>
    <mergeCell ref="A3:Z3"/>
    <mergeCell ref="C4:U4"/>
    <mergeCell ref="Z4:Z6"/>
    <mergeCell ref="D5:D6"/>
    <mergeCell ref="E5:E6"/>
    <mergeCell ref="F5:G5"/>
    <mergeCell ref="K5:L5"/>
    <mergeCell ref="P5:Q5"/>
    <mergeCell ref="U5:V5"/>
    <mergeCell ref="B7:U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zoomScale="120" zoomScaleNormal="120" workbookViewId="0">
      <selection activeCell="S87" sqref="S87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17" width="8.375" style="2" hidden="1" customWidth="1"/>
    <col min="18" max="20" width="8.375" style="2" customWidth="1"/>
    <col min="21" max="21" width="8" style="2" hidden="1" customWidth="1"/>
    <col min="22" max="22" width="7.75" style="2" hidden="1" customWidth="1"/>
    <col min="23" max="25" width="8" style="2" hidden="1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543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66"/>
      <c r="I81" s="66"/>
      <c r="J81" s="66"/>
      <c r="K81" s="403"/>
      <c r="L81" s="439"/>
      <c r="M81" s="66"/>
      <c r="N81" s="66"/>
      <c r="O81" s="66"/>
      <c r="P81" s="403"/>
      <c r="Q81" s="220"/>
      <c r="R81" s="508"/>
      <c r="S81" s="508"/>
      <c r="T81" s="508"/>
      <c r="U81" s="403"/>
      <c r="V81" s="220"/>
      <c r="W81" s="508"/>
      <c r="X81" s="508"/>
      <c r="Y81" s="508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4"/>
      <c r="I85" s="254"/>
      <c r="J85" s="254"/>
      <c r="K85" s="254"/>
      <c r="L85" s="254"/>
      <c r="M85" s="254"/>
      <c r="N85" s="254"/>
      <c r="O85" s="254"/>
      <c r="P85" s="214"/>
      <c r="Q85" s="214"/>
      <c r="R85" s="214"/>
      <c r="S85" s="214"/>
      <c r="T85" s="214"/>
      <c r="U85" s="214"/>
      <c r="V85" s="413"/>
      <c r="W85" s="413"/>
      <c r="X85" s="413"/>
      <c r="Y85" s="413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560"/>
      <c r="I87" s="560"/>
      <c r="J87" s="560"/>
      <c r="K87" s="561"/>
      <c r="L87" s="561"/>
      <c r="M87" s="560"/>
      <c r="N87" s="560"/>
      <c r="O87" s="560"/>
      <c r="P87" s="241"/>
      <c r="Q87" s="241"/>
      <c r="R87" s="560"/>
      <c r="S87" s="560"/>
      <c r="T87" s="393"/>
      <c r="U87" s="241"/>
      <c r="V87" s="241"/>
      <c r="W87" s="560"/>
      <c r="X87" s="560"/>
      <c r="Y87" s="560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562"/>
      <c r="I88" s="562"/>
      <c r="J88" s="562"/>
      <c r="K88" s="415"/>
      <c r="L88" s="415"/>
      <c r="M88" s="562"/>
      <c r="N88" s="562"/>
      <c r="O88" s="562"/>
      <c r="P88" s="222"/>
      <c r="Q88" s="222"/>
      <c r="R88" s="562"/>
      <c r="S88" s="562"/>
      <c r="T88" s="394"/>
      <c r="U88" s="222"/>
      <c r="V88" s="222"/>
      <c r="W88" s="562"/>
      <c r="X88" s="562"/>
      <c r="Y88" s="56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415"/>
      <c r="J102" s="415"/>
      <c r="K102" s="415"/>
      <c r="L102" s="415"/>
      <c r="M102" s="415"/>
      <c r="N102" s="415"/>
      <c r="O102" s="415"/>
      <c r="P102" s="222"/>
      <c r="Q102" s="222"/>
      <c r="R102" s="415"/>
      <c r="S102" s="415"/>
      <c r="T102" s="222"/>
      <c r="U102" s="222"/>
      <c r="V102" s="222"/>
      <c r="W102" s="415"/>
      <c r="X102" s="415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423"/>
      <c r="J103" s="423"/>
      <c r="K103" s="423"/>
      <c r="L103" s="423"/>
      <c r="M103" s="423"/>
      <c r="N103" s="423"/>
      <c r="O103" s="423"/>
      <c r="P103" s="244"/>
      <c r="Q103" s="244"/>
      <c r="R103" s="423"/>
      <c r="S103" s="423"/>
      <c r="T103" s="244"/>
      <c r="U103" s="244"/>
      <c r="V103" s="244"/>
      <c r="W103" s="423"/>
      <c r="X103" s="423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525"/>
      <c r="J104" s="525"/>
      <c r="K104" s="525"/>
      <c r="L104" s="525"/>
      <c r="M104" s="525"/>
      <c r="N104" s="525"/>
      <c r="O104" s="525"/>
      <c r="P104" s="246"/>
      <c r="Q104" s="246"/>
      <c r="R104" s="525"/>
      <c r="S104" s="525"/>
      <c r="T104" s="246"/>
      <c r="U104" s="246"/>
      <c r="V104" s="246"/>
      <c r="W104" s="525"/>
      <c r="X104" s="525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66"/>
      <c r="J105" s="66"/>
      <c r="K105" s="258"/>
      <c r="L105" s="439"/>
      <c r="M105" s="66"/>
      <c r="N105" s="66"/>
      <c r="O105" s="66"/>
      <c r="P105" s="224"/>
      <c r="Q105" s="220"/>
      <c r="R105" s="66"/>
      <c r="S105" s="66"/>
      <c r="T105" s="508">
        <v>69</v>
      </c>
      <c r="U105" s="224"/>
      <c r="V105" s="220"/>
      <c r="W105" s="66"/>
      <c r="X105" s="66"/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66"/>
      <c r="J106" s="66"/>
      <c r="K106" s="258"/>
      <c r="L106" s="439"/>
      <c r="M106" s="66"/>
      <c r="N106" s="66"/>
      <c r="O106" s="66"/>
      <c r="P106" s="224"/>
      <c r="Q106" s="220"/>
      <c r="R106" s="66"/>
      <c r="S106" s="66"/>
      <c r="T106" s="508">
        <v>610</v>
      </c>
      <c r="U106" s="224"/>
      <c r="V106" s="220"/>
      <c r="W106" s="66"/>
      <c r="X106" s="66"/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525"/>
      <c r="J107" s="525"/>
      <c r="K107" s="525"/>
      <c r="L107" s="525"/>
      <c r="M107" s="525"/>
      <c r="N107" s="525"/>
      <c r="O107" s="525"/>
      <c r="P107" s="246"/>
      <c r="Q107" s="246"/>
      <c r="R107" s="525"/>
      <c r="S107" s="525"/>
      <c r="T107" s="246"/>
      <c r="U107" s="246"/>
      <c r="V107" s="246"/>
      <c r="W107" s="525"/>
      <c r="X107" s="525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66"/>
      <c r="J108" s="66"/>
      <c r="K108" s="258"/>
      <c r="L108" s="439"/>
      <c r="M108" s="66"/>
      <c r="N108" s="66"/>
      <c r="O108" s="66"/>
      <c r="P108" s="224"/>
      <c r="Q108" s="220"/>
      <c r="R108" s="66"/>
      <c r="S108" s="66"/>
      <c r="T108" s="508">
        <v>36</v>
      </c>
      <c r="U108" s="224"/>
      <c r="V108" s="220"/>
      <c r="W108" s="66"/>
      <c r="X108" s="66"/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66"/>
      <c r="J109" s="66"/>
      <c r="K109" s="258"/>
      <c r="L109" s="439"/>
      <c r="M109" s="66"/>
      <c r="N109" s="66"/>
      <c r="O109" s="66"/>
      <c r="P109" s="224"/>
      <c r="Q109" s="220"/>
      <c r="R109" s="66"/>
      <c r="S109" s="66"/>
      <c r="T109" s="508">
        <v>360</v>
      </c>
      <c r="U109" s="224"/>
      <c r="V109" s="220"/>
      <c r="W109" s="66"/>
      <c r="X109" s="66"/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54"/>
      <c r="J129" s="254"/>
      <c r="K129" s="254"/>
      <c r="L129" s="254"/>
      <c r="M129" s="254"/>
      <c r="N129" s="254"/>
      <c r="O129" s="254"/>
      <c r="P129" s="214"/>
      <c r="Q129" s="214"/>
      <c r="R129" s="254"/>
      <c r="S129" s="254"/>
      <c r="T129" s="214"/>
      <c r="U129" s="214"/>
      <c r="V129" s="220"/>
      <c r="W129" s="254"/>
      <c r="X129" s="25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551"/>
      <c r="J183" s="551"/>
      <c r="K183" s="551"/>
      <c r="L183" s="551"/>
      <c r="M183" s="551"/>
      <c r="N183" s="551"/>
      <c r="O183" s="551"/>
      <c r="P183" s="256"/>
      <c r="Q183" s="256"/>
      <c r="R183" s="551"/>
      <c r="S183" s="551"/>
      <c r="T183" s="256"/>
      <c r="U183" s="256"/>
      <c r="V183" s="256"/>
      <c r="W183" s="551"/>
      <c r="X183" s="551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58"/>
      <c r="J185" s="258"/>
      <c r="K185" s="258"/>
      <c r="L185" s="258"/>
      <c r="M185" s="258"/>
      <c r="N185" s="258"/>
      <c r="O185" s="258"/>
      <c r="P185" s="224"/>
      <c r="Q185" s="224"/>
      <c r="R185" s="258"/>
      <c r="S185" s="258"/>
      <c r="T185" s="224"/>
      <c r="U185" s="224"/>
      <c r="V185" s="224"/>
      <c r="W185" s="258"/>
      <c r="X185" s="258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66"/>
      <c r="J186" s="66"/>
      <c r="K186" s="415"/>
      <c r="L186" s="439"/>
      <c r="M186" s="66"/>
      <c r="N186" s="66"/>
      <c r="O186" s="66"/>
      <c r="P186" s="222"/>
      <c r="Q186" s="220"/>
      <c r="R186" s="66"/>
      <c r="S186" s="66"/>
      <c r="T186" s="508">
        <v>115</v>
      </c>
      <c r="U186" s="222"/>
      <c r="V186" s="220"/>
      <c r="W186" s="66"/>
      <c r="X186" s="66"/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66"/>
      <c r="J187" s="66"/>
      <c r="K187" s="415"/>
      <c r="L187" s="439"/>
      <c r="M187" s="66"/>
      <c r="N187" s="66"/>
      <c r="O187" s="66"/>
      <c r="P187" s="222"/>
      <c r="Q187" s="220"/>
      <c r="R187" s="66"/>
      <c r="S187" s="66"/>
      <c r="T187" s="508">
        <v>650</v>
      </c>
      <c r="U187" s="222"/>
      <c r="V187" s="220"/>
      <c r="W187" s="66"/>
      <c r="X187" s="66"/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415"/>
      <c r="J220" s="415"/>
      <c r="K220" s="415"/>
      <c r="L220" s="415"/>
      <c r="M220" s="415"/>
      <c r="N220" s="415"/>
      <c r="O220" s="415"/>
      <c r="P220" s="222"/>
      <c r="Q220" s="222"/>
      <c r="R220" s="415"/>
      <c r="S220" s="415"/>
      <c r="T220" s="222"/>
      <c r="U220" s="222"/>
      <c r="V220" s="222"/>
      <c r="W220" s="415"/>
      <c r="X220" s="415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66"/>
      <c r="J221" s="66"/>
      <c r="K221" s="258"/>
      <c r="L221" s="439"/>
      <c r="M221" s="66"/>
      <c r="N221" s="66"/>
      <c r="O221" s="66"/>
      <c r="P221" s="224"/>
      <c r="Q221" s="220"/>
      <c r="R221" s="66"/>
      <c r="S221" s="66"/>
      <c r="T221" s="508">
        <v>2</v>
      </c>
      <c r="U221" s="224"/>
      <c r="V221" s="220"/>
      <c r="W221" s="66"/>
      <c r="X221" s="66"/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415"/>
      <c r="J223" s="415"/>
      <c r="K223" s="415"/>
      <c r="L223" s="415"/>
      <c r="M223" s="415"/>
      <c r="N223" s="415"/>
      <c r="O223" s="415"/>
      <c r="P223" s="222"/>
      <c r="Q223" s="222"/>
      <c r="R223" s="415"/>
      <c r="S223" s="415"/>
      <c r="T223" s="222"/>
      <c r="U223" s="222"/>
      <c r="V223" s="222"/>
      <c r="W223" s="415"/>
      <c r="X223" s="415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66"/>
      <c r="J229" s="66"/>
      <c r="K229" s="258"/>
      <c r="L229" s="439"/>
      <c r="M229" s="66"/>
      <c r="N229" s="66"/>
      <c r="O229" s="66"/>
      <c r="P229" s="224"/>
      <c r="Q229" s="220"/>
      <c r="R229" s="66"/>
      <c r="S229" s="66"/>
      <c r="T229" s="508">
        <v>2</v>
      </c>
      <c r="U229" s="224"/>
      <c r="V229" s="220"/>
      <c r="W229" s="66"/>
      <c r="X229" s="66"/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415"/>
      <c r="J243" s="415"/>
      <c r="K243" s="415"/>
      <c r="L243" s="415"/>
      <c r="M243" s="415"/>
      <c r="N243" s="415"/>
      <c r="O243" s="415"/>
      <c r="P243" s="222"/>
      <c r="Q243" s="222"/>
      <c r="R243" s="415"/>
      <c r="S243" s="415"/>
      <c r="T243" s="222"/>
      <c r="U243" s="222"/>
      <c r="V243" s="222"/>
      <c r="W243" s="415"/>
      <c r="X243" s="415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66"/>
      <c r="J249" s="66"/>
      <c r="K249" s="258"/>
      <c r="L249" s="439"/>
      <c r="M249" s="66"/>
      <c r="N249" s="66"/>
      <c r="O249" s="66"/>
      <c r="P249" s="224"/>
      <c r="Q249" s="220"/>
      <c r="R249" s="66"/>
      <c r="S249" s="66"/>
      <c r="T249" s="508">
        <v>0</v>
      </c>
      <c r="U249" s="224"/>
      <c r="V249" s="220"/>
      <c r="W249" s="66"/>
      <c r="X249" s="66"/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57"/>
      <c r="I339" s="557"/>
      <c r="J339" s="557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algorithmName="SHA-512" hashValue="eopIFLbieoRLr2Rn7+OyrfTOSuYDeBXKiHozhphkgJKi+/k6m06sfdQn6ywXqrPFq2JH7ERSIxmVZ+GyGCk5kg==" saltValue="lE4fqUS3+vaU+EolDJSBPw==" spinCount="100000" sheet="1" object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zoomScale="120" zoomScaleNormal="120" workbookViewId="0">
      <selection activeCell="W102" sqref="W102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20" width="8.375" style="2" hidden="1" customWidth="1"/>
    <col min="21" max="21" width="8" style="2" hidden="1" customWidth="1"/>
    <col min="22" max="22" width="7.75" style="2" hidden="1" customWidth="1"/>
    <col min="23" max="25" width="8" style="2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544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66"/>
      <c r="I81" s="66"/>
      <c r="J81" s="66"/>
      <c r="K81" s="403"/>
      <c r="L81" s="439"/>
      <c r="M81" s="66"/>
      <c r="N81" s="66"/>
      <c r="O81" s="66"/>
      <c r="P81" s="403"/>
      <c r="Q81" s="220"/>
      <c r="R81" s="66"/>
      <c r="S81" s="66"/>
      <c r="T81" s="66"/>
      <c r="U81" s="403"/>
      <c r="V81" s="220"/>
      <c r="W81" s="508"/>
      <c r="X81" s="508"/>
      <c r="Y81" s="508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4"/>
      <c r="I85" s="254"/>
      <c r="J85" s="254"/>
      <c r="K85" s="254"/>
      <c r="L85" s="254"/>
      <c r="M85" s="254"/>
      <c r="N85" s="254"/>
      <c r="O85" s="254"/>
      <c r="P85" s="214"/>
      <c r="Q85" s="214"/>
      <c r="R85" s="254"/>
      <c r="S85" s="254"/>
      <c r="T85" s="254"/>
      <c r="U85" s="214"/>
      <c r="V85" s="413"/>
      <c r="W85" s="413"/>
      <c r="X85" s="413"/>
      <c r="Y85" s="413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560"/>
      <c r="I87" s="560"/>
      <c r="J87" s="560"/>
      <c r="K87" s="561"/>
      <c r="L87" s="561"/>
      <c r="M87" s="560"/>
      <c r="N87" s="560"/>
      <c r="O87" s="560"/>
      <c r="P87" s="241"/>
      <c r="Q87" s="241"/>
      <c r="R87" s="560"/>
      <c r="S87" s="560"/>
      <c r="T87" s="560"/>
      <c r="U87" s="241"/>
      <c r="V87" s="241"/>
      <c r="W87" s="393"/>
      <c r="X87" s="560"/>
      <c r="Y87" s="560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562"/>
      <c r="I88" s="562"/>
      <c r="J88" s="562"/>
      <c r="K88" s="415"/>
      <c r="L88" s="415"/>
      <c r="M88" s="562"/>
      <c r="N88" s="562"/>
      <c r="O88" s="562"/>
      <c r="P88" s="222"/>
      <c r="Q88" s="222"/>
      <c r="R88" s="562"/>
      <c r="S88" s="562"/>
      <c r="T88" s="562"/>
      <c r="U88" s="222"/>
      <c r="V88" s="222"/>
      <c r="W88" s="394"/>
      <c r="X88" s="562"/>
      <c r="Y88" s="56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415"/>
      <c r="J102" s="415"/>
      <c r="K102" s="415"/>
      <c r="L102" s="415"/>
      <c r="M102" s="415"/>
      <c r="N102" s="415"/>
      <c r="O102" s="415"/>
      <c r="P102" s="222"/>
      <c r="Q102" s="222"/>
      <c r="R102" s="415"/>
      <c r="S102" s="415"/>
      <c r="T102" s="415"/>
      <c r="U102" s="222"/>
      <c r="V102" s="222"/>
      <c r="W102" s="222"/>
      <c r="X102" s="415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423"/>
      <c r="J103" s="423"/>
      <c r="K103" s="423"/>
      <c r="L103" s="423"/>
      <c r="M103" s="423"/>
      <c r="N103" s="423"/>
      <c r="O103" s="423"/>
      <c r="P103" s="244"/>
      <c r="Q103" s="244"/>
      <c r="R103" s="423"/>
      <c r="S103" s="423"/>
      <c r="T103" s="423"/>
      <c r="U103" s="244"/>
      <c r="V103" s="244"/>
      <c r="W103" s="244"/>
      <c r="X103" s="423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525"/>
      <c r="J104" s="525"/>
      <c r="K104" s="525"/>
      <c r="L104" s="525"/>
      <c r="M104" s="525"/>
      <c r="N104" s="525"/>
      <c r="O104" s="525"/>
      <c r="P104" s="246"/>
      <c r="Q104" s="246"/>
      <c r="R104" s="525"/>
      <c r="S104" s="525"/>
      <c r="T104" s="525"/>
      <c r="U104" s="246"/>
      <c r="V104" s="246"/>
      <c r="W104" s="246"/>
      <c r="X104" s="525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66"/>
      <c r="J105" s="66"/>
      <c r="K105" s="258"/>
      <c r="L105" s="439"/>
      <c r="M105" s="66"/>
      <c r="N105" s="66"/>
      <c r="O105" s="66"/>
      <c r="P105" s="224"/>
      <c r="Q105" s="220"/>
      <c r="R105" s="66"/>
      <c r="S105" s="66"/>
      <c r="T105" s="66"/>
      <c r="U105" s="224"/>
      <c r="V105" s="220"/>
      <c r="W105" s="508">
        <v>27</v>
      </c>
      <c r="X105" s="66"/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66"/>
      <c r="J106" s="66"/>
      <c r="K106" s="258"/>
      <c r="L106" s="439"/>
      <c r="M106" s="66"/>
      <c r="N106" s="66"/>
      <c r="O106" s="66"/>
      <c r="P106" s="224"/>
      <c r="Q106" s="220"/>
      <c r="R106" s="66"/>
      <c r="S106" s="66"/>
      <c r="T106" s="66"/>
      <c r="U106" s="224"/>
      <c r="V106" s="220"/>
      <c r="W106" s="508">
        <v>170</v>
      </c>
      <c r="X106" s="66"/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525"/>
      <c r="J107" s="525"/>
      <c r="K107" s="525"/>
      <c r="L107" s="525"/>
      <c r="M107" s="525"/>
      <c r="N107" s="525"/>
      <c r="O107" s="525"/>
      <c r="P107" s="246"/>
      <c r="Q107" s="246"/>
      <c r="R107" s="525"/>
      <c r="S107" s="525"/>
      <c r="T107" s="525"/>
      <c r="U107" s="246"/>
      <c r="V107" s="246"/>
      <c r="W107" s="246"/>
      <c r="X107" s="525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66"/>
      <c r="J108" s="66"/>
      <c r="K108" s="258"/>
      <c r="L108" s="439"/>
      <c r="M108" s="66"/>
      <c r="N108" s="66"/>
      <c r="O108" s="66"/>
      <c r="P108" s="224"/>
      <c r="Q108" s="220"/>
      <c r="R108" s="66"/>
      <c r="S108" s="66"/>
      <c r="T108" s="66"/>
      <c r="U108" s="224"/>
      <c r="V108" s="220"/>
      <c r="W108" s="508">
        <v>0</v>
      </c>
      <c r="X108" s="66"/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66"/>
      <c r="J109" s="66"/>
      <c r="K109" s="258"/>
      <c r="L109" s="439"/>
      <c r="M109" s="66"/>
      <c r="N109" s="66"/>
      <c r="O109" s="66"/>
      <c r="P109" s="224"/>
      <c r="Q109" s="220"/>
      <c r="R109" s="66"/>
      <c r="S109" s="66"/>
      <c r="T109" s="66"/>
      <c r="U109" s="224"/>
      <c r="V109" s="220"/>
      <c r="W109" s="508">
        <v>0</v>
      </c>
      <c r="X109" s="66"/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54"/>
      <c r="J129" s="254"/>
      <c r="K129" s="254"/>
      <c r="L129" s="254"/>
      <c r="M129" s="254"/>
      <c r="N129" s="254"/>
      <c r="O129" s="254"/>
      <c r="P129" s="214"/>
      <c r="Q129" s="214"/>
      <c r="R129" s="254"/>
      <c r="S129" s="254"/>
      <c r="T129" s="254"/>
      <c r="U129" s="214"/>
      <c r="V129" s="220"/>
      <c r="W129" s="214"/>
      <c r="X129" s="25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551"/>
      <c r="J183" s="551"/>
      <c r="K183" s="551"/>
      <c r="L183" s="551"/>
      <c r="M183" s="551"/>
      <c r="N183" s="551"/>
      <c r="O183" s="551"/>
      <c r="P183" s="256"/>
      <c r="Q183" s="256"/>
      <c r="R183" s="551"/>
      <c r="S183" s="551"/>
      <c r="T183" s="551"/>
      <c r="U183" s="256"/>
      <c r="V183" s="256"/>
      <c r="W183" s="256"/>
      <c r="X183" s="551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58"/>
      <c r="J185" s="258"/>
      <c r="K185" s="258"/>
      <c r="L185" s="258"/>
      <c r="M185" s="258"/>
      <c r="N185" s="258"/>
      <c r="O185" s="258"/>
      <c r="P185" s="224"/>
      <c r="Q185" s="224"/>
      <c r="R185" s="258"/>
      <c r="S185" s="258"/>
      <c r="T185" s="258"/>
      <c r="U185" s="224"/>
      <c r="V185" s="224"/>
      <c r="W185" s="224"/>
      <c r="X185" s="258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66"/>
      <c r="J186" s="66"/>
      <c r="K186" s="415"/>
      <c r="L186" s="439"/>
      <c r="M186" s="66"/>
      <c r="N186" s="66"/>
      <c r="O186" s="66"/>
      <c r="P186" s="222"/>
      <c r="Q186" s="220"/>
      <c r="R186" s="66"/>
      <c r="S186" s="66"/>
      <c r="T186" s="66"/>
      <c r="U186" s="222"/>
      <c r="V186" s="220"/>
      <c r="W186" s="508">
        <v>47</v>
      </c>
      <c r="X186" s="66"/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66"/>
      <c r="J187" s="66"/>
      <c r="K187" s="415"/>
      <c r="L187" s="439"/>
      <c r="M187" s="66"/>
      <c r="N187" s="66"/>
      <c r="O187" s="66"/>
      <c r="P187" s="222"/>
      <c r="Q187" s="220"/>
      <c r="R187" s="66"/>
      <c r="S187" s="66"/>
      <c r="T187" s="66"/>
      <c r="U187" s="222"/>
      <c r="V187" s="220"/>
      <c r="W187" s="508">
        <v>375</v>
      </c>
      <c r="X187" s="66"/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415"/>
      <c r="J220" s="415"/>
      <c r="K220" s="415"/>
      <c r="L220" s="415"/>
      <c r="M220" s="415"/>
      <c r="N220" s="415"/>
      <c r="O220" s="415"/>
      <c r="P220" s="222"/>
      <c r="Q220" s="222"/>
      <c r="R220" s="415"/>
      <c r="S220" s="415"/>
      <c r="T220" s="415"/>
      <c r="U220" s="222"/>
      <c r="V220" s="222"/>
      <c r="W220" s="222"/>
      <c r="X220" s="415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66"/>
      <c r="J221" s="66"/>
      <c r="K221" s="258"/>
      <c r="L221" s="439"/>
      <c r="M221" s="66"/>
      <c r="N221" s="66"/>
      <c r="O221" s="66"/>
      <c r="P221" s="224"/>
      <c r="Q221" s="220"/>
      <c r="R221" s="66"/>
      <c r="S221" s="66"/>
      <c r="T221" s="66"/>
      <c r="U221" s="224"/>
      <c r="V221" s="220"/>
      <c r="W221" s="508">
        <v>1</v>
      </c>
      <c r="X221" s="66"/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415"/>
      <c r="J223" s="415"/>
      <c r="K223" s="415"/>
      <c r="L223" s="415"/>
      <c r="M223" s="415"/>
      <c r="N223" s="415"/>
      <c r="O223" s="415"/>
      <c r="P223" s="222"/>
      <c r="Q223" s="222"/>
      <c r="R223" s="415"/>
      <c r="S223" s="415"/>
      <c r="T223" s="415"/>
      <c r="U223" s="222"/>
      <c r="V223" s="222"/>
      <c r="W223" s="222"/>
      <c r="X223" s="415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66"/>
      <c r="J229" s="66"/>
      <c r="K229" s="258"/>
      <c r="L229" s="439"/>
      <c r="M229" s="66"/>
      <c r="N229" s="66"/>
      <c r="O229" s="66"/>
      <c r="P229" s="224"/>
      <c r="Q229" s="220"/>
      <c r="R229" s="66"/>
      <c r="S229" s="66"/>
      <c r="T229" s="66"/>
      <c r="U229" s="224"/>
      <c r="V229" s="220"/>
      <c r="W229" s="508">
        <v>2</v>
      </c>
      <c r="X229" s="66"/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415"/>
      <c r="J243" s="415"/>
      <c r="K243" s="415"/>
      <c r="L243" s="415"/>
      <c r="M243" s="415"/>
      <c r="N243" s="415"/>
      <c r="O243" s="415"/>
      <c r="P243" s="222"/>
      <c r="Q243" s="222"/>
      <c r="R243" s="415"/>
      <c r="S243" s="415"/>
      <c r="T243" s="415"/>
      <c r="U243" s="222"/>
      <c r="V243" s="222"/>
      <c r="W243" s="222"/>
      <c r="X243" s="415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66"/>
      <c r="J249" s="66"/>
      <c r="K249" s="258"/>
      <c r="L249" s="439"/>
      <c r="M249" s="66"/>
      <c r="N249" s="66"/>
      <c r="O249" s="66"/>
      <c r="P249" s="224"/>
      <c r="Q249" s="220"/>
      <c r="R249" s="66"/>
      <c r="S249" s="66"/>
      <c r="T249" s="66"/>
      <c r="U249" s="224"/>
      <c r="V249" s="220"/>
      <c r="W249" s="508">
        <v>0</v>
      </c>
      <c r="X249" s="66"/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57"/>
      <c r="I339" s="557"/>
      <c r="J339" s="557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algorithmName="SHA-512" hashValue="3Qy8LxQhtMs8+3fRan64jnTlakcYJ6dnryPYy1hzjzdWK6lsvSn2fTK9XP1dJAYTS3JvVU0QDF8AVNhD09GoTQ==" saltValue="byXlx9XJv5DT7uccU5JYHw==" spinCount="100000" sheet="1" object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topLeftCell="A87" workbookViewId="0">
      <selection activeCell="AC105" sqref="AC105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20" width="8.375" style="2" hidden="1" customWidth="1"/>
    <col min="21" max="21" width="8" style="2" hidden="1" customWidth="1"/>
    <col min="22" max="22" width="7.75" style="2" hidden="1" customWidth="1"/>
    <col min="23" max="25" width="8" style="2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545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66"/>
      <c r="I81" s="66"/>
      <c r="J81" s="66"/>
      <c r="K81" s="403"/>
      <c r="L81" s="439"/>
      <c r="M81" s="66"/>
      <c r="N81" s="66"/>
      <c r="O81" s="66"/>
      <c r="P81" s="403"/>
      <c r="Q81" s="220"/>
      <c r="R81" s="66"/>
      <c r="S81" s="66"/>
      <c r="T81" s="66"/>
      <c r="U81" s="403"/>
      <c r="V81" s="220"/>
      <c r="W81" s="508"/>
      <c r="X81" s="508"/>
      <c r="Y81" s="508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4"/>
      <c r="I85" s="254"/>
      <c r="J85" s="254"/>
      <c r="K85" s="254"/>
      <c r="L85" s="254"/>
      <c r="M85" s="254"/>
      <c r="N85" s="254"/>
      <c r="O85" s="254"/>
      <c r="P85" s="214"/>
      <c r="Q85" s="214"/>
      <c r="R85" s="254"/>
      <c r="S85" s="254"/>
      <c r="T85" s="254"/>
      <c r="U85" s="214"/>
      <c r="V85" s="413"/>
      <c r="W85" s="413"/>
      <c r="X85" s="413"/>
      <c r="Y85" s="413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560"/>
      <c r="I87" s="560"/>
      <c r="J87" s="560"/>
      <c r="K87" s="561"/>
      <c r="L87" s="561"/>
      <c r="M87" s="560"/>
      <c r="N87" s="560"/>
      <c r="O87" s="560"/>
      <c r="P87" s="241"/>
      <c r="Q87" s="241"/>
      <c r="R87" s="560"/>
      <c r="S87" s="560"/>
      <c r="T87" s="560"/>
      <c r="U87" s="241"/>
      <c r="V87" s="241"/>
      <c r="W87" s="560"/>
      <c r="X87" s="393"/>
      <c r="Y87" s="393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562"/>
      <c r="I88" s="562"/>
      <c r="J88" s="562"/>
      <c r="K88" s="415"/>
      <c r="L88" s="415"/>
      <c r="M88" s="562"/>
      <c r="N88" s="562"/>
      <c r="O88" s="562"/>
      <c r="P88" s="222"/>
      <c r="Q88" s="222"/>
      <c r="R88" s="562"/>
      <c r="S88" s="562"/>
      <c r="T88" s="562"/>
      <c r="U88" s="222"/>
      <c r="V88" s="222"/>
      <c r="W88" s="562"/>
      <c r="X88" s="394"/>
      <c r="Y88" s="394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415"/>
      <c r="J102" s="415"/>
      <c r="K102" s="415"/>
      <c r="L102" s="415"/>
      <c r="M102" s="415"/>
      <c r="N102" s="415"/>
      <c r="O102" s="415"/>
      <c r="P102" s="222"/>
      <c r="Q102" s="222"/>
      <c r="R102" s="415"/>
      <c r="S102" s="415"/>
      <c r="T102" s="415"/>
      <c r="U102" s="222"/>
      <c r="V102" s="222"/>
      <c r="W102" s="415"/>
      <c r="X102" s="222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423"/>
      <c r="J103" s="423"/>
      <c r="K103" s="423"/>
      <c r="L103" s="423"/>
      <c r="M103" s="423"/>
      <c r="N103" s="423"/>
      <c r="O103" s="423"/>
      <c r="P103" s="244"/>
      <c r="Q103" s="244"/>
      <c r="R103" s="423"/>
      <c r="S103" s="423"/>
      <c r="T103" s="423"/>
      <c r="U103" s="244"/>
      <c r="V103" s="244"/>
      <c r="W103" s="423"/>
      <c r="X103" s="244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525"/>
      <c r="J104" s="525"/>
      <c r="K104" s="525"/>
      <c r="L104" s="525"/>
      <c r="M104" s="525"/>
      <c r="N104" s="525"/>
      <c r="O104" s="525"/>
      <c r="P104" s="246"/>
      <c r="Q104" s="246"/>
      <c r="R104" s="525"/>
      <c r="S104" s="525"/>
      <c r="T104" s="525"/>
      <c r="U104" s="246"/>
      <c r="V104" s="246"/>
      <c r="W104" s="525"/>
      <c r="X104" s="246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66"/>
      <c r="J105" s="66"/>
      <c r="K105" s="258"/>
      <c r="L105" s="439"/>
      <c r="M105" s="66"/>
      <c r="N105" s="66"/>
      <c r="O105" s="66"/>
      <c r="P105" s="224"/>
      <c r="Q105" s="220"/>
      <c r="R105" s="66"/>
      <c r="S105" s="66"/>
      <c r="T105" s="66"/>
      <c r="U105" s="224"/>
      <c r="V105" s="220"/>
      <c r="W105" s="66"/>
      <c r="X105" s="508">
        <v>22</v>
      </c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66"/>
      <c r="J106" s="66"/>
      <c r="K106" s="258"/>
      <c r="L106" s="439"/>
      <c r="M106" s="66"/>
      <c r="N106" s="66"/>
      <c r="O106" s="66"/>
      <c r="P106" s="224"/>
      <c r="Q106" s="220"/>
      <c r="R106" s="66"/>
      <c r="S106" s="66"/>
      <c r="T106" s="66"/>
      <c r="U106" s="224"/>
      <c r="V106" s="220"/>
      <c r="W106" s="66"/>
      <c r="X106" s="508">
        <v>50</v>
      </c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525"/>
      <c r="J107" s="525"/>
      <c r="K107" s="525"/>
      <c r="L107" s="525"/>
      <c r="M107" s="525"/>
      <c r="N107" s="525"/>
      <c r="O107" s="525"/>
      <c r="P107" s="246"/>
      <c r="Q107" s="246"/>
      <c r="R107" s="525"/>
      <c r="S107" s="525"/>
      <c r="T107" s="525"/>
      <c r="U107" s="246"/>
      <c r="V107" s="246"/>
      <c r="W107" s="525"/>
      <c r="X107" s="246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66"/>
      <c r="J108" s="66"/>
      <c r="K108" s="258"/>
      <c r="L108" s="439"/>
      <c r="M108" s="66"/>
      <c r="N108" s="66"/>
      <c r="O108" s="66"/>
      <c r="P108" s="224"/>
      <c r="Q108" s="220"/>
      <c r="R108" s="66"/>
      <c r="S108" s="66"/>
      <c r="T108" s="66"/>
      <c r="U108" s="224"/>
      <c r="V108" s="220"/>
      <c r="W108" s="66"/>
      <c r="X108" s="508">
        <v>0</v>
      </c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66"/>
      <c r="J109" s="66"/>
      <c r="K109" s="258"/>
      <c r="L109" s="439"/>
      <c r="M109" s="66"/>
      <c r="N109" s="66"/>
      <c r="O109" s="66"/>
      <c r="P109" s="224"/>
      <c r="Q109" s="220"/>
      <c r="R109" s="66"/>
      <c r="S109" s="66"/>
      <c r="T109" s="66"/>
      <c r="U109" s="224"/>
      <c r="V109" s="220"/>
      <c r="W109" s="66"/>
      <c r="X109" s="508">
        <v>0</v>
      </c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54"/>
      <c r="J129" s="254"/>
      <c r="K129" s="254"/>
      <c r="L129" s="254"/>
      <c r="M129" s="254"/>
      <c r="N129" s="254"/>
      <c r="O129" s="254"/>
      <c r="P129" s="214"/>
      <c r="Q129" s="214"/>
      <c r="R129" s="254"/>
      <c r="S129" s="254"/>
      <c r="T129" s="254"/>
      <c r="U129" s="214"/>
      <c r="V129" s="220"/>
      <c r="W129" s="254"/>
      <c r="X129" s="21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551"/>
      <c r="J183" s="551"/>
      <c r="K183" s="551"/>
      <c r="L183" s="551"/>
      <c r="M183" s="551"/>
      <c r="N183" s="551"/>
      <c r="O183" s="551"/>
      <c r="P183" s="256"/>
      <c r="Q183" s="256"/>
      <c r="R183" s="551"/>
      <c r="S183" s="551"/>
      <c r="T183" s="551"/>
      <c r="U183" s="256"/>
      <c r="V183" s="256"/>
      <c r="W183" s="551"/>
      <c r="X183" s="256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58"/>
      <c r="J185" s="258"/>
      <c r="K185" s="258"/>
      <c r="L185" s="258"/>
      <c r="M185" s="258"/>
      <c r="N185" s="258"/>
      <c r="O185" s="258"/>
      <c r="P185" s="224"/>
      <c r="Q185" s="224"/>
      <c r="R185" s="258"/>
      <c r="S185" s="258"/>
      <c r="T185" s="258"/>
      <c r="U185" s="224"/>
      <c r="V185" s="224"/>
      <c r="W185" s="258"/>
      <c r="X185" s="224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66"/>
      <c r="J186" s="66"/>
      <c r="K186" s="415"/>
      <c r="L186" s="439"/>
      <c r="M186" s="66"/>
      <c r="N186" s="66"/>
      <c r="O186" s="66"/>
      <c r="P186" s="222"/>
      <c r="Q186" s="220"/>
      <c r="R186" s="66"/>
      <c r="S186" s="66"/>
      <c r="T186" s="66"/>
      <c r="U186" s="222"/>
      <c r="V186" s="220"/>
      <c r="W186" s="66"/>
      <c r="X186" s="508">
        <v>46</v>
      </c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66"/>
      <c r="J187" s="66"/>
      <c r="K187" s="415"/>
      <c r="L187" s="439"/>
      <c r="M187" s="66"/>
      <c r="N187" s="66"/>
      <c r="O187" s="66"/>
      <c r="P187" s="222"/>
      <c r="Q187" s="220"/>
      <c r="R187" s="66"/>
      <c r="S187" s="66"/>
      <c r="T187" s="66"/>
      <c r="U187" s="222"/>
      <c r="V187" s="220"/>
      <c r="W187" s="66"/>
      <c r="X187" s="508">
        <v>1058</v>
      </c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415"/>
      <c r="J220" s="415"/>
      <c r="K220" s="415"/>
      <c r="L220" s="415"/>
      <c r="M220" s="415"/>
      <c r="N220" s="415"/>
      <c r="O220" s="415"/>
      <c r="P220" s="222"/>
      <c r="Q220" s="222"/>
      <c r="R220" s="415"/>
      <c r="S220" s="415"/>
      <c r="T220" s="415"/>
      <c r="U220" s="222"/>
      <c r="V220" s="222"/>
      <c r="W220" s="415"/>
      <c r="X220" s="222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66"/>
      <c r="J221" s="66"/>
      <c r="K221" s="258"/>
      <c r="L221" s="439"/>
      <c r="M221" s="66"/>
      <c r="N221" s="66"/>
      <c r="O221" s="66"/>
      <c r="P221" s="224"/>
      <c r="Q221" s="220"/>
      <c r="R221" s="66"/>
      <c r="S221" s="66"/>
      <c r="T221" s="66"/>
      <c r="U221" s="224"/>
      <c r="V221" s="220"/>
      <c r="W221" s="66"/>
      <c r="X221" s="508">
        <v>1</v>
      </c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415"/>
      <c r="J223" s="415"/>
      <c r="K223" s="415"/>
      <c r="L223" s="415"/>
      <c r="M223" s="415"/>
      <c r="N223" s="415"/>
      <c r="O223" s="415"/>
      <c r="P223" s="222"/>
      <c r="Q223" s="222"/>
      <c r="R223" s="415"/>
      <c r="S223" s="415"/>
      <c r="T223" s="415"/>
      <c r="U223" s="222"/>
      <c r="V223" s="222"/>
      <c r="W223" s="415"/>
      <c r="X223" s="222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66"/>
      <c r="J229" s="66"/>
      <c r="K229" s="258"/>
      <c r="L229" s="439"/>
      <c r="M229" s="66"/>
      <c r="N229" s="66"/>
      <c r="O229" s="66"/>
      <c r="P229" s="224"/>
      <c r="Q229" s="220"/>
      <c r="R229" s="66"/>
      <c r="S229" s="66"/>
      <c r="T229" s="66"/>
      <c r="U229" s="224"/>
      <c r="V229" s="220"/>
      <c r="W229" s="66"/>
      <c r="X229" s="508">
        <v>2</v>
      </c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415"/>
      <c r="J243" s="415"/>
      <c r="K243" s="415"/>
      <c r="L243" s="415"/>
      <c r="M243" s="415"/>
      <c r="N243" s="415"/>
      <c r="O243" s="415"/>
      <c r="P243" s="222"/>
      <c r="Q243" s="222"/>
      <c r="R243" s="415"/>
      <c r="S243" s="415"/>
      <c r="T243" s="415"/>
      <c r="U243" s="222"/>
      <c r="V243" s="222"/>
      <c r="W243" s="415"/>
      <c r="X243" s="222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66"/>
      <c r="J249" s="66"/>
      <c r="K249" s="258"/>
      <c r="L249" s="439"/>
      <c r="M249" s="66"/>
      <c r="N249" s="66"/>
      <c r="O249" s="66"/>
      <c r="P249" s="224"/>
      <c r="Q249" s="220"/>
      <c r="R249" s="66"/>
      <c r="S249" s="66"/>
      <c r="T249" s="66"/>
      <c r="U249" s="224"/>
      <c r="V249" s="220"/>
      <c r="W249" s="66"/>
      <c r="X249" s="508">
        <v>0</v>
      </c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57"/>
      <c r="I339" s="557"/>
      <c r="J339" s="557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Y249" sqref="Y249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20" width="8.375" style="2" hidden="1" customWidth="1"/>
    <col min="21" max="21" width="8" style="2" hidden="1" customWidth="1"/>
    <col min="22" max="22" width="7.75" style="2" hidden="1" customWidth="1"/>
    <col min="23" max="25" width="8" style="2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546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66"/>
      <c r="I81" s="66"/>
      <c r="J81" s="66"/>
      <c r="K81" s="403"/>
      <c r="L81" s="439"/>
      <c r="M81" s="66"/>
      <c r="N81" s="66"/>
      <c r="O81" s="66"/>
      <c r="P81" s="403"/>
      <c r="Q81" s="220"/>
      <c r="R81" s="66"/>
      <c r="S81" s="66"/>
      <c r="T81" s="66"/>
      <c r="U81" s="403"/>
      <c r="V81" s="220"/>
      <c r="W81" s="508"/>
      <c r="X81" s="508"/>
      <c r="Y81" s="508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4"/>
      <c r="I85" s="254"/>
      <c r="J85" s="254"/>
      <c r="K85" s="254"/>
      <c r="L85" s="254"/>
      <c r="M85" s="254"/>
      <c r="N85" s="254"/>
      <c r="O85" s="254"/>
      <c r="P85" s="214"/>
      <c r="Q85" s="214"/>
      <c r="R85" s="254"/>
      <c r="S85" s="254"/>
      <c r="T85" s="254"/>
      <c r="U85" s="214"/>
      <c r="V85" s="413"/>
      <c r="W85" s="413"/>
      <c r="X85" s="413"/>
      <c r="Y85" s="413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560"/>
      <c r="I87" s="560"/>
      <c r="J87" s="560"/>
      <c r="K87" s="561"/>
      <c r="L87" s="561"/>
      <c r="M87" s="560"/>
      <c r="N87" s="560"/>
      <c r="O87" s="560"/>
      <c r="P87" s="241"/>
      <c r="Q87" s="241"/>
      <c r="R87" s="560"/>
      <c r="S87" s="560"/>
      <c r="T87" s="560"/>
      <c r="U87" s="241"/>
      <c r="V87" s="241"/>
      <c r="W87" s="560"/>
      <c r="X87" s="560"/>
      <c r="Y87" s="393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562"/>
      <c r="I88" s="562"/>
      <c r="J88" s="562"/>
      <c r="K88" s="415"/>
      <c r="L88" s="415"/>
      <c r="M88" s="562"/>
      <c r="N88" s="562"/>
      <c r="O88" s="562"/>
      <c r="P88" s="222"/>
      <c r="Q88" s="222"/>
      <c r="R88" s="562"/>
      <c r="S88" s="562"/>
      <c r="T88" s="562"/>
      <c r="U88" s="222"/>
      <c r="V88" s="222"/>
      <c r="W88" s="562"/>
      <c r="X88" s="562"/>
      <c r="Y88" s="394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415"/>
      <c r="J102" s="415"/>
      <c r="K102" s="415"/>
      <c r="L102" s="415"/>
      <c r="M102" s="415"/>
      <c r="N102" s="415"/>
      <c r="O102" s="415"/>
      <c r="P102" s="222"/>
      <c r="Q102" s="222"/>
      <c r="R102" s="415"/>
      <c r="S102" s="415"/>
      <c r="T102" s="415"/>
      <c r="U102" s="222"/>
      <c r="V102" s="222"/>
      <c r="W102" s="415"/>
      <c r="X102" s="415"/>
      <c r="Y102" s="222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423"/>
      <c r="J103" s="423"/>
      <c r="K103" s="423"/>
      <c r="L103" s="423"/>
      <c r="M103" s="423"/>
      <c r="N103" s="423"/>
      <c r="O103" s="423"/>
      <c r="P103" s="244"/>
      <c r="Q103" s="244"/>
      <c r="R103" s="423"/>
      <c r="S103" s="423"/>
      <c r="T103" s="423"/>
      <c r="U103" s="244"/>
      <c r="V103" s="244"/>
      <c r="W103" s="423"/>
      <c r="X103" s="423"/>
      <c r="Y103" s="244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525"/>
      <c r="J104" s="525"/>
      <c r="K104" s="525"/>
      <c r="L104" s="525"/>
      <c r="M104" s="525"/>
      <c r="N104" s="525"/>
      <c r="O104" s="525"/>
      <c r="P104" s="246"/>
      <c r="Q104" s="246"/>
      <c r="R104" s="525"/>
      <c r="S104" s="525"/>
      <c r="T104" s="525"/>
      <c r="U104" s="246"/>
      <c r="V104" s="246"/>
      <c r="W104" s="525"/>
      <c r="X104" s="525"/>
      <c r="Y104" s="246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66"/>
      <c r="J105" s="66"/>
      <c r="K105" s="258"/>
      <c r="L105" s="439"/>
      <c r="M105" s="66"/>
      <c r="N105" s="66"/>
      <c r="O105" s="66"/>
      <c r="P105" s="224"/>
      <c r="Q105" s="220"/>
      <c r="R105" s="66"/>
      <c r="S105" s="66"/>
      <c r="T105" s="66"/>
      <c r="U105" s="224"/>
      <c r="V105" s="220"/>
      <c r="W105" s="66"/>
      <c r="X105" s="66"/>
      <c r="Y105" s="508">
        <v>16</v>
      </c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66"/>
      <c r="J106" s="66"/>
      <c r="K106" s="258"/>
      <c r="L106" s="439"/>
      <c r="M106" s="66"/>
      <c r="N106" s="66"/>
      <c r="O106" s="66"/>
      <c r="P106" s="224"/>
      <c r="Q106" s="220"/>
      <c r="R106" s="66"/>
      <c r="S106" s="66"/>
      <c r="T106" s="66"/>
      <c r="U106" s="224"/>
      <c r="V106" s="220"/>
      <c r="W106" s="66"/>
      <c r="X106" s="66"/>
      <c r="Y106" s="508">
        <v>60</v>
      </c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525"/>
      <c r="J107" s="525"/>
      <c r="K107" s="525"/>
      <c r="L107" s="525"/>
      <c r="M107" s="525"/>
      <c r="N107" s="525"/>
      <c r="O107" s="525"/>
      <c r="P107" s="246"/>
      <c r="Q107" s="246"/>
      <c r="R107" s="525"/>
      <c r="S107" s="525"/>
      <c r="T107" s="525"/>
      <c r="U107" s="246"/>
      <c r="V107" s="246"/>
      <c r="W107" s="525"/>
      <c r="X107" s="525"/>
      <c r="Y107" s="246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66"/>
      <c r="J108" s="66"/>
      <c r="K108" s="258"/>
      <c r="L108" s="439"/>
      <c r="M108" s="66"/>
      <c r="N108" s="66"/>
      <c r="O108" s="66"/>
      <c r="P108" s="224"/>
      <c r="Q108" s="220"/>
      <c r="R108" s="66"/>
      <c r="S108" s="66"/>
      <c r="T108" s="66"/>
      <c r="U108" s="224"/>
      <c r="V108" s="220"/>
      <c r="W108" s="66"/>
      <c r="X108" s="66"/>
      <c r="Y108" s="508">
        <v>78</v>
      </c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66"/>
      <c r="J109" s="66"/>
      <c r="K109" s="258"/>
      <c r="L109" s="439"/>
      <c r="M109" s="66"/>
      <c r="N109" s="66"/>
      <c r="O109" s="66"/>
      <c r="P109" s="224"/>
      <c r="Q109" s="220"/>
      <c r="R109" s="66"/>
      <c r="S109" s="66"/>
      <c r="T109" s="66"/>
      <c r="U109" s="224"/>
      <c r="V109" s="220"/>
      <c r="W109" s="66"/>
      <c r="X109" s="66"/>
      <c r="Y109" s="508">
        <v>780</v>
      </c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54"/>
      <c r="J129" s="254"/>
      <c r="K129" s="254"/>
      <c r="L129" s="254"/>
      <c r="M129" s="254"/>
      <c r="N129" s="254"/>
      <c r="O129" s="254"/>
      <c r="P129" s="214"/>
      <c r="Q129" s="214"/>
      <c r="R129" s="254"/>
      <c r="S129" s="254"/>
      <c r="T129" s="254"/>
      <c r="U129" s="214"/>
      <c r="V129" s="220"/>
      <c r="W129" s="254"/>
      <c r="X129" s="254"/>
      <c r="Y129" s="21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551"/>
      <c r="J183" s="551"/>
      <c r="K183" s="551"/>
      <c r="L183" s="551"/>
      <c r="M183" s="551"/>
      <c r="N183" s="551"/>
      <c r="O183" s="551"/>
      <c r="P183" s="256"/>
      <c r="Q183" s="256"/>
      <c r="R183" s="551"/>
      <c r="S183" s="551"/>
      <c r="T183" s="551"/>
      <c r="U183" s="256"/>
      <c r="V183" s="256"/>
      <c r="W183" s="551"/>
      <c r="X183" s="551"/>
      <c r="Y183" s="256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58"/>
      <c r="J185" s="258"/>
      <c r="K185" s="258"/>
      <c r="L185" s="258"/>
      <c r="M185" s="258"/>
      <c r="N185" s="258"/>
      <c r="O185" s="258"/>
      <c r="P185" s="224"/>
      <c r="Q185" s="224"/>
      <c r="R185" s="258"/>
      <c r="S185" s="258"/>
      <c r="T185" s="258"/>
      <c r="U185" s="224"/>
      <c r="V185" s="224"/>
      <c r="W185" s="258"/>
      <c r="X185" s="258"/>
      <c r="Y185" s="224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66"/>
      <c r="J186" s="66"/>
      <c r="K186" s="415"/>
      <c r="L186" s="439"/>
      <c r="M186" s="66"/>
      <c r="N186" s="66"/>
      <c r="O186" s="66"/>
      <c r="P186" s="222"/>
      <c r="Q186" s="220"/>
      <c r="R186" s="66"/>
      <c r="S186" s="66"/>
      <c r="T186" s="66"/>
      <c r="U186" s="222"/>
      <c r="V186" s="220"/>
      <c r="W186" s="66"/>
      <c r="X186" s="66"/>
      <c r="Y186" s="508">
        <v>54</v>
      </c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66"/>
      <c r="J187" s="66"/>
      <c r="K187" s="415"/>
      <c r="L187" s="439"/>
      <c r="M187" s="66"/>
      <c r="N187" s="66"/>
      <c r="O187" s="66"/>
      <c r="P187" s="222"/>
      <c r="Q187" s="220"/>
      <c r="R187" s="66"/>
      <c r="S187" s="66"/>
      <c r="T187" s="66"/>
      <c r="U187" s="222"/>
      <c r="V187" s="220"/>
      <c r="W187" s="66"/>
      <c r="X187" s="66"/>
      <c r="Y187" s="508">
        <v>1530</v>
      </c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415"/>
      <c r="J220" s="415"/>
      <c r="K220" s="415"/>
      <c r="L220" s="415"/>
      <c r="M220" s="415"/>
      <c r="N220" s="415"/>
      <c r="O220" s="415"/>
      <c r="P220" s="222"/>
      <c r="Q220" s="222"/>
      <c r="R220" s="415"/>
      <c r="S220" s="415"/>
      <c r="T220" s="415"/>
      <c r="U220" s="222"/>
      <c r="V220" s="222"/>
      <c r="W220" s="415"/>
      <c r="X220" s="415"/>
      <c r="Y220" s="222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66"/>
      <c r="J221" s="66"/>
      <c r="K221" s="258"/>
      <c r="L221" s="439"/>
      <c r="M221" s="66"/>
      <c r="N221" s="66"/>
      <c r="O221" s="66"/>
      <c r="P221" s="224"/>
      <c r="Q221" s="220"/>
      <c r="R221" s="66"/>
      <c r="S221" s="66"/>
      <c r="T221" s="66"/>
      <c r="U221" s="224"/>
      <c r="V221" s="220"/>
      <c r="W221" s="66"/>
      <c r="X221" s="66"/>
      <c r="Y221" s="508">
        <v>1</v>
      </c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415"/>
      <c r="J223" s="415"/>
      <c r="K223" s="415"/>
      <c r="L223" s="415"/>
      <c r="M223" s="415"/>
      <c r="N223" s="415"/>
      <c r="O223" s="415"/>
      <c r="P223" s="222"/>
      <c r="Q223" s="222"/>
      <c r="R223" s="415"/>
      <c r="S223" s="415"/>
      <c r="T223" s="415"/>
      <c r="U223" s="222"/>
      <c r="V223" s="222"/>
      <c r="W223" s="415"/>
      <c r="X223" s="415"/>
      <c r="Y223" s="222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66"/>
      <c r="J229" s="66"/>
      <c r="K229" s="258"/>
      <c r="L229" s="439"/>
      <c r="M229" s="66"/>
      <c r="N229" s="66"/>
      <c r="O229" s="66"/>
      <c r="P229" s="224"/>
      <c r="Q229" s="220"/>
      <c r="R229" s="66"/>
      <c r="S229" s="66"/>
      <c r="T229" s="66"/>
      <c r="U229" s="224"/>
      <c r="V229" s="220"/>
      <c r="W229" s="66"/>
      <c r="X229" s="66"/>
      <c r="Y229" s="508">
        <v>2</v>
      </c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415"/>
      <c r="J243" s="415"/>
      <c r="K243" s="415"/>
      <c r="L243" s="415"/>
      <c r="M243" s="415"/>
      <c r="N243" s="415"/>
      <c r="O243" s="415"/>
      <c r="P243" s="222"/>
      <c r="Q243" s="222"/>
      <c r="R243" s="415"/>
      <c r="S243" s="415"/>
      <c r="T243" s="415"/>
      <c r="U243" s="222"/>
      <c r="V243" s="222"/>
      <c r="W243" s="415"/>
      <c r="X243" s="415"/>
      <c r="Y243" s="222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66"/>
      <c r="J249" s="66"/>
      <c r="K249" s="258"/>
      <c r="L249" s="439"/>
      <c r="M249" s="66"/>
      <c r="N249" s="66"/>
      <c r="O249" s="66"/>
      <c r="P249" s="224"/>
      <c r="Q249" s="220"/>
      <c r="R249" s="66"/>
      <c r="S249" s="66"/>
      <c r="T249" s="66"/>
      <c r="U249" s="224"/>
      <c r="V249" s="220"/>
      <c r="W249" s="66"/>
      <c r="X249" s="66"/>
      <c r="Y249" s="508">
        <v>1</v>
      </c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415"/>
      <c r="X251" s="415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566"/>
      <c r="X263" s="566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57"/>
      <c r="I339" s="557"/>
      <c r="J339" s="557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65"/>
      <c r="X339" s="565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zoomScaleNormal="100" workbookViewId="0">
      <selection activeCell="C1" sqref="C1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7" width="7.875" style="2" hidden="1" customWidth="1"/>
    <col min="8" max="10" width="7.875" style="2" customWidth="1"/>
    <col min="11" max="15" width="8.875" style="2" hidden="1" customWidth="1"/>
    <col min="16" max="20" width="8.375" style="2" hidden="1" customWidth="1"/>
    <col min="21" max="21" width="8" style="2" hidden="1" customWidth="1"/>
    <col min="22" max="22" width="7.75" style="2" hidden="1" customWidth="1"/>
    <col min="23" max="25" width="8" style="2" hidden="1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535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508"/>
      <c r="I81" s="508"/>
      <c r="J81" s="508"/>
      <c r="K81" s="403"/>
      <c r="L81" s="220"/>
      <c r="M81" s="66"/>
      <c r="N81" s="66"/>
      <c r="O81" s="66"/>
      <c r="P81" s="403"/>
      <c r="Q81" s="220"/>
      <c r="R81" s="66"/>
      <c r="S81" s="66"/>
      <c r="T81" s="66"/>
      <c r="U81" s="403"/>
      <c r="V81" s="439"/>
      <c r="W81" s="66"/>
      <c r="X81" s="66"/>
      <c r="Y81" s="66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14"/>
      <c r="I85" s="214"/>
      <c r="J85" s="214"/>
      <c r="K85" s="214"/>
      <c r="L85" s="214"/>
      <c r="M85" s="254"/>
      <c r="N85" s="254"/>
      <c r="O85" s="254"/>
      <c r="P85" s="214"/>
      <c r="Q85" s="214"/>
      <c r="R85" s="254"/>
      <c r="S85" s="254"/>
      <c r="T85" s="254"/>
      <c r="U85" s="254"/>
      <c r="V85" s="406"/>
      <c r="W85" s="406"/>
      <c r="X85" s="406"/>
      <c r="Y85" s="406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393"/>
      <c r="I87" s="560"/>
      <c r="J87" s="560"/>
      <c r="K87" s="241"/>
      <c r="L87" s="241"/>
      <c r="M87" s="560"/>
      <c r="N87" s="560"/>
      <c r="O87" s="560"/>
      <c r="P87" s="241"/>
      <c r="Q87" s="241"/>
      <c r="R87" s="560"/>
      <c r="S87" s="560"/>
      <c r="T87" s="560"/>
      <c r="U87" s="561"/>
      <c r="V87" s="561"/>
      <c r="W87" s="560"/>
      <c r="X87" s="560"/>
      <c r="Y87" s="560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394"/>
      <c r="I88" s="562"/>
      <c r="J88" s="562"/>
      <c r="K88" s="222"/>
      <c r="L88" s="222"/>
      <c r="M88" s="562"/>
      <c r="N88" s="562"/>
      <c r="O88" s="562"/>
      <c r="P88" s="222"/>
      <c r="Q88" s="222"/>
      <c r="R88" s="562"/>
      <c r="S88" s="562"/>
      <c r="T88" s="562"/>
      <c r="U88" s="415"/>
      <c r="V88" s="415"/>
      <c r="W88" s="562"/>
      <c r="X88" s="562"/>
      <c r="Y88" s="56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222"/>
      <c r="I102" s="415"/>
      <c r="J102" s="415"/>
      <c r="K102" s="222"/>
      <c r="L102" s="222"/>
      <c r="M102" s="415"/>
      <c r="N102" s="415"/>
      <c r="O102" s="415"/>
      <c r="P102" s="222"/>
      <c r="Q102" s="222"/>
      <c r="R102" s="415"/>
      <c r="S102" s="415"/>
      <c r="T102" s="415"/>
      <c r="U102" s="415"/>
      <c r="V102" s="415"/>
      <c r="W102" s="415"/>
      <c r="X102" s="415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244"/>
      <c r="I103" s="423"/>
      <c r="J103" s="423"/>
      <c r="K103" s="244"/>
      <c r="L103" s="244"/>
      <c r="M103" s="423"/>
      <c r="N103" s="423"/>
      <c r="O103" s="423"/>
      <c r="P103" s="244"/>
      <c r="Q103" s="244"/>
      <c r="R103" s="423"/>
      <c r="S103" s="423"/>
      <c r="T103" s="423"/>
      <c r="U103" s="423"/>
      <c r="V103" s="423"/>
      <c r="W103" s="423"/>
      <c r="X103" s="423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246"/>
      <c r="I104" s="525"/>
      <c r="J104" s="525"/>
      <c r="K104" s="246"/>
      <c r="L104" s="246"/>
      <c r="M104" s="525"/>
      <c r="N104" s="525"/>
      <c r="O104" s="525"/>
      <c r="P104" s="246"/>
      <c r="Q104" s="246"/>
      <c r="R104" s="525"/>
      <c r="S104" s="525"/>
      <c r="T104" s="525"/>
      <c r="U104" s="525"/>
      <c r="V104" s="525"/>
      <c r="W104" s="525"/>
      <c r="X104" s="525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508">
        <v>0</v>
      </c>
      <c r="I105" s="66"/>
      <c r="J105" s="66"/>
      <c r="K105" s="224"/>
      <c r="L105" s="220"/>
      <c r="M105" s="66"/>
      <c r="N105" s="66"/>
      <c r="O105" s="66"/>
      <c r="P105" s="224"/>
      <c r="Q105" s="220"/>
      <c r="R105" s="66"/>
      <c r="S105" s="66"/>
      <c r="T105" s="66"/>
      <c r="U105" s="258"/>
      <c r="V105" s="439"/>
      <c r="W105" s="66"/>
      <c r="X105" s="66"/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508">
        <v>0</v>
      </c>
      <c r="I106" s="66"/>
      <c r="J106" s="66"/>
      <c r="K106" s="224"/>
      <c r="L106" s="220"/>
      <c r="M106" s="66"/>
      <c r="N106" s="66"/>
      <c r="O106" s="66"/>
      <c r="P106" s="224"/>
      <c r="Q106" s="220"/>
      <c r="R106" s="66"/>
      <c r="S106" s="66"/>
      <c r="T106" s="66"/>
      <c r="U106" s="258"/>
      <c r="V106" s="439"/>
      <c r="W106" s="66"/>
      <c r="X106" s="66"/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246"/>
      <c r="I107" s="525"/>
      <c r="J107" s="525"/>
      <c r="K107" s="246"/>
      <c r="L107" s="246"/>
      <c r="M107" s="525"/>
      <c r="N107" s="525"/>
      <c r="O107" s="525"/>
      <c r="P107" s="246"/>
      <c r="Q107" s="246"/>
      <c r="R107" s="525"/>
      <c r="S107" s="525"/>
      <c r="T107" s="525"/>
      <c r="U107" s="525"/>
      <c r="V107" s="525"/>
      <c r="W107" s="525"/>
      <c r="X107" s="525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508">
        <v>0</v>
      </c>
      <c r="I108" s="66"/>
      <c r="J108" s="66"/>
      <c r="K108" s="224"/>
      <c r="L108" s="220"/>
      <c r="M108" s="66"/>
      <c r="N108" s="66"/>
      <c r="O108" s="66"/>
      <c r="P108" s="224"/>
      <c r="Q108" s="220"/>
      <c r="R108" s="66"/>
      <c r="S108" s="66"/>
      <c r="T108" s="66"/>
      <c r="U108" s="258"/>
      <c r="V108" s="439"/>
      <c r="W108" s="66"/>
      <c r="X108" s="66"/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508">
        <v>0</v>
      </c>
      <c r="I109" s="66"/>
      <c r="J109" s="66"/>
      <c r="K109" s="224"/>
      <c r="L109" s="220"/>
      <c r="M109" s="66"/>
      <c r="N109" s="66"/>
      <c r="O109" s="66"/>
      <c r="P109" s="224"/>
      <c r="Q109" s="220"/>
      <c r="R109" s="66"/>
      <c r="S109" s="66"/>
      <c r="T109" s="66"/>
      <c r="U109" s="258"/>
      <c r="V109" s="439"/>
      <c r="W109" s="66"/>
      <c r="X109" s="66"/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14"/>
      <c r="I129" s="254"/>
      <c r="J129" s="254"/>
      <c r="K129" s="214"/>
      <c r="L129" s="214"/>
      <c r="M129" s="254"/>
      <c r="N129" s="254"/>
      <c r="O129" s="254"/>
      <c r="P129" s="214"/>
      <c r="Q129" s="214"/>
      <c r="R129" s="254"/>
      <c r="S129" s="254"/>
      <c r="T129" s="254"/>
      <c r="U129" s="254"/>
      <c r="V129" s="439"/>
      <c r="W129" s="254"/>
      <c r="X129" s="25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256"/>
      <c r="I183" s="551"/>
      <c r="J183" s="551"/>
      <c r="K183" s="256"/>
      <c r="L183" s="256"/>
      <c r="M183" s="551"/>
      <c r="N183" s="551"/>
      <c r="O183" s="551"/>
      <c r="P183" s="256"/>
      <c r="Q183" s="256"/>
      <c r="R183" s="551"/>
      <c r="S183" s="551"/>
      <c r="T183" s="551"/>
      <c r="U183" s="551"/>
      <c r="V183" s="551"/>
      <c r="W183" s="551"/>
      <c r="X183" s="551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24"/>
      <c r="I185" s="258"/>
      <c r="J185" s="258"/>
      <c r="K185" s="224"/>
      <c r="L185" s="224"/>
      <c r="M185" s="258"/>
      <c r="N185" s="258"/>
      <c r="O185" s="258"/>
      <c r="P185" s="224"/>
      <c r="Q185" s="224"/>
      <c r="R185" s="258"/>
      <c r="S185" s="258"/>
      <c r="T185" s="258"/>
      <c r="U185" s="258"/>
      <c r="V185" s="258"/>
      <c r="W185" s="258"/>
      <c r="X185" s="258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508">
        <v>25</v>
      </c>
      <c r="I186" s="66"/>
      <c r="J186" s="66"/>
      <c r="K186" s="222"/>
      <c r="L186" s="220"/>
      <c r="M186" s="66"/>
      <c r="N186" s="66"/>
      <c r="O186" s="66"/>
      <c r="P186" s="222"/>
      <c r="Q186" s="220"/>
      <c r="R186" s="66"/>
      <c r="S186" s="66"/>
      <c r="T186" s="66"/>
      <c r="U186" s="415"/>
      <c r="V186" s="439"/>
      <c r="W186" s="66"/>
      <c r="X186" s="66"/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508">
        <v>281</v>
      </c>
      <c r="I187" s="66"/>
      <c r="J187" s="66"/>
      <c r="K187" s="222"/>
      <c r="L187" s="220"/>
      <c r="M187" s="66"/>
      <c r="N187" s="66"/>
      <c r="O187" s="66"/>
      <c r="P187" s="222"/>
      <c r="Q187" s="220"/>
      <c r="R187" s="66"/>
      <c r="S187" s="66"/>
      <c r="T187" s="66"/>
      <c r="U187" s="415"/>
      <c r="V187" s="439"/>
      <c r="W187" s="66"/>
      <c r="X187" s="66"/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222"/>
      <c r="I220" s="415"/>
      <c r="J220" s="415"/>
      <c r="K220" s="222"/>
      <c r="L220" s="222"/>
      <c r="M220" s="415"/>
      <c r="N220" s="415"/>
      <c r="O220" s="415"/>
      <c r="P220" s="222"/>
      <c r="Q220" s="222"/>
      <c r="R220" s="415"/>
      <c r="S220" s="415"/>
      <c r="T220" s="415"/>
      <c r="U220" s="415"/>
      <c r="V220" s="415"/>
      <c r="W220" s="415"/>
      <c r="X220" s="415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508">
        <v>0</v>
      </c>
      <c r="I221" s="66"/>
      <c r="J221" s="66"/>
      <c r="K221" s="224"/>
      <c r="L221" s="220"/>
      <c r="M221" s="66"/>
      <c r="N221" s="66"/>
      <c r="O221" s="66"/>
      <c r="P221" s="224"/>
      <c r="Q221" s="220"/>
      <c r="R221" s="66"/>
      <c r="S221" s="66"/>
      <c r="T221" s="66"/>
      <c r="U221" s="258"/>
      <c r="V221" s="439"/>
      <c r="W221" s="66"/>
      <c r="X221" s="66"/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222"/>
      <c r="I223" s="415"/>
      <c r="J223" s="415"/>
      <c r="K223" s="222"/>
      <c r="L223" s="222"/>
      <c r="M223" s="415"/>
      <c r="N223" s="415"/>
      <c r="O223" s="415"/>
      <c r="P223" s="222"/>
      <c r="Q223" s="222"/>
      <c r="R223" s="415"/>
      <c r="S223" s="415"/>
      <c r="T223" s="415"/>
      <c r="U223" s="415"/>
      <c r="V223" s="415"/>
      <c r="W223" s="415"/>
      <c r="X223" s="415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508">
        <v>2</v>
      </c>
      <c r="I229" s="66"/>
      <c r="J229" s="66"/>
      <c r="K229" s="224"/>
      <c r="L229" s="220"/>
      <c r="M229" s="66"/>
      <c r="N229" s="66"/>
      <c r="O229" s="66"/>
      <c r="P229" s="224"/>
      <c r="Q229" s="220"/>
      <c r="R229" s="66"/>
      <c r="S229" s="66"/>
      <c r="T229" s="66"/>
      <c r="U229" s="258"/>
      <c r="V229" s="439"/>
      <c r="W229" s="66"/>
      <c r="X229" s="66"/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222"/>
      <c r="I243" s="415"/>
      <c r="J243" s="415"/>
      <c r="K243" s="222"/>
      <c r="L243" s="222"/>
      <c r="M243" s="415"/>
      <c r="N243" s="415"/>
      <c r="O243" s="415"/>
      <c r="P243" s="222"/>
      <c r="Q243" s="222"/>
      <c r="R243" s="415"/>
      <c r="S243" s="415"/>
      <c r="T243" s="415"/>
      <c r="U243" s="415"/>
      <c r="V243" s="415"/>
      <c r="W243" s="415"/>
      <c r="X243" s="415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508">
        <v>0</v>
      </c>
      <c r="I249" s="66"/>
      <c r="J249" s="66"/>
      <c r="K249" s="224"/>
      <c r="L249" s="220"/>
      <c r="M249" s="66"/>
      <c r="N249" s="66"/>
      <c r="O249" s="66"/>
      <c r="P249" s="224"/>
      <c r="Q249" s="220"/>
      <c r="R249" s="66"/>
      <c r="S249" s="66"/>
      <c r="T249" s="66"/>
      <c r="U249" s="258"/>
      <c r="V249" s="439"/>
      <c r="W249" s="66"/>
      <c r="X249" s="66"/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57"/>
      <c r="I339" s="557"/>
      <c r="J339" s="557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algorithmName="SHA-512" hashValue="jToiyu/c+z/X+fvROcYfjb7nG0nIM4+oP0LEBCNpx35BqjspbU/5s4n+IrBgMBN1Q4s8tpRfuxCJihGwLoKH0w==" saltValue="N3INxCxBVnQL1iOesPoBAg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AB340" sqref="AB340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7" width="7.875" style="2" hidden="1" customWidth="1"/>
    <col min="8" max="10" width="7.875" style="2" customWidth="1"/>
    <col min="11" max="15" width="8.875" style="2" hidden="1" customWidth="1"/>
    <col min="16" max="20" width="8.375" style="2" hidden="1" customWidth="1"/>
    <col min="21" max="21" width="8" style="2" hidden="1" customWidth="1"/>
    <col min="22" max="22" width="7.75" style="2" hidden="1" customWidth="1"/>
    <col min="23" max="25" width="8" style="2" hidden="1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536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508"/>
      <c r="I81" s="508"/>
      <c r="J81" s="508"/>
      <c r="K81" s="403"/>
      <c r="L81" s="220"/>
      <c r="M81" s="66"/>
      <c r="N81" s="66"/>
      <c r="O81" s="66"/>
      <c r="P81" s="403"/>
      <c r="Q81" s="220"/>
      <c r="R81" s="66"/>
      <c r="S81" s="66"/>
      <c r="T81" s="66"/>
      <c r="U81" s="403"/>
      <c r="V81" s="439"/>
      <c r="W81" s="66"/>
      <c r="X81" s="66"/>
      <c r="Y81" s="66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14"/>
      <c r="I85" s="214"/>
      <c r="J85" s="214"/>
      <c r="K85" s="214"/>
      <c r="L85" s="214"/>
      <c r="M85" s="254"/>
      <c r="N85" s="254"/>
      <c r="O85" s="254"/>
      <c r="P85" s="214"/>
      <c r="Q85" s="214"/>
      <c r="R85" s="254"/>
      <c r="S85" s="254"/>
      <c r="T85" s="254"/>
      <c r="U85" s="254"/>
      <c r="V85" s="406"/>
      <c r="W85" s="406"/>
      <c r="X85" s="406"/>
      <c r="Y85" s="406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393"/>
      <c r="I87" s="393"/>
      <c r="J87" s="560"/>
      <c r="K87" s="241"/>
      <c r="L87" s="241"/>
      <c r="M87" s="560"/>
      <c r="N87" s="560"/>
      <c r="O87" s="560"/>
      <c r="P87" s="241"/>
      <c r="Q87" s="241"/>
      <c r="R87" s="560"/>
      <c r="S87" s="560"/>
      <c r="T87" s="560"/>
      <c r="U87" s="561"/>
      <c r="V87" s="561"/>
      <c r="W87" s="560"/>
      <c r="X87" s="560"/>
      <c r="Y87" s="560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394"/>
      <c r="I88" s="394"/>
      <c r="J88" s="562"/>
      <c r="K88" s="222"/>
      <c r="L88" s="222"/>
      <c r="M88" s="562"/>
      <c r="N88" s="562"/>
      <c r="O88" s="562"/>
      <c r="P88" s="222"/>
      <c r="Q88" s="222"/>
      <c r="R88" s="562"/>
      <c r="S88" s="562"/>
      <c r="T88" s="562"/>
      <c r="U88" s="415"/>
      <c r="V88" s="415"/>
      <c r="W88" s="562"/>
      <c r="X88" s="562"/>
      <c r="Y88" s="56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222"/>
      <c r="J102" s="415"/>
      <c r="K102" s="222"/>
      <c r="L102" s="222"/>
      <c r="M102" s="415"/>
      <c r="N102" s="415"/>
      <c r="O102" s="415"/>
      <c r="P102" s="222"/>
      <c r="Q102" s="222"/>
      <c r="R102" s="415"/>
      <c r="S102" s="415"/>
      <c r="T102" s="415"/>
      <c r="U102" s="415"/>
      <c r="V102" s="415"/>
      <c r="W102" s="415"/>
      <c r="X102" s="415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244"/>
      <c r="J103" s="423"/>
      <c r="K103" s="244"/>
      <c r="L103" s="244"/>
      <c r="M103" s="423"/>
      <c r="N103" s="423"/>
      <c r="O103" s="423"/>
      <c r="P103" s="244"/>
      <c r="Q103" s="244"/>
      <c r="R103" s="423"/>
      <c r="S103" s="423"/>
      <c r="T103" s="423"/>
      <c r="U103" s="423"/>
      <c r="V103" s="423"/>
      <c r="W103" s="423"/>
      <c r="X103" s="423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246"/>
      <c r="J104" s="525"/>
      <c r="K104" s="246"/>
      <c r="L104" s="246"/>
      <c r="M104" s="525"/>
      <c r="N104" s="525"/>
      <c r="O104" s="525"/>
      <c r="P104" s="246"/>
      <c r="Q104" s="246"/>
      <c r="R104" s="525"/>
      <c r="S104" s="525"/>
      <c r="T104" s="525"/>
      <c r="U104" s="525"/>
      <c r="V104" s="525"/>
      <c r="W104" s="525"/>
      <c r="X104" s="525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508">
        <v>0</v>
      </c>
      <c r="J105" s="66"/>
      <c r="K105" s="224"/>
      <c r="L105" s="220"/>
      <c r="M105" s="66"/>
      <c r="N105" s="66"/>
      <c r="O105" s="66"/>
      <c r="P105" s="224"/>
      <c r="Q105" s="220"/>
      <c r="R105" s="66"/>
      <c r="S105" s="66"/>
      <c r="T105" s="66"/>
      <c r="U105" s="258"/>
      <c r="V105" s="439"/>
      <c r="W105" s="66"/>
      <c r="X105" s="66"/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508">
        <v>0</v>
      </c>
      <c r="J106" s="66"/>
      <c r="K106" s="224"/>
      <c r="L106" s="220"/>
      <c r="M106" s="66"/>
      <c r="N106" s="66"/>
      <c r="O106" s="66"/>
      <c r="P106" s="224"/>
      <c r="Q106" s="220"/>
      <c r="R106" s="66"/>
      <c r="S106" s="66"/>
      <c r="T106" s="66"/>
      <c r="U106" s="258"/>
      <c r="V106" s="439"/>
      <c r="W106" s="66"/>
      <c r="X106" s="66"/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246"/>
      <c r="J107" s="525"/>
      <c r="K107" s="246"/>
      <c r="L107" s="246"/>
      <c r="M107" s="525"/>
      <c r="N107" s="525"/>
      <c r="O107" s="525"/>
      <c r="P107" s="246"/>
      <c r="Q107" s="246"/>
      <c r="R107" s="525"/>
      <c r="S107" s="525"/>
      <c r="T107" s="525"/>
      <c r="U107" s="525"/>
      <c r="V107" s="525"/>
      <c r="W107" s="525"/>
      <c r="X107" s="525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508">
        <v>0</v>
      </c>
      <c r="J108" s="66"/>
      <c r="K108" s="224"/>
      <c r="L108" s="220"/>
      <c r="M108" s="66"/>
      <c r="N108" s="66"/>
      <c r="O108" s="66"/>
      <c r="P108" s="224"/>
      <c r="Q108" s="220"/>
      <c r="R108" s="66"/>
      <c r="S108" s="66"/>
      <c r="T108" s="66"/>
      <c r="U108" s="258"/>
      <c r="V108" s="439"/>
      <c r="W108" s="66"/>
      <c r="X108" s="66"/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508">
        <v>0</v>
      </c>
      <c r="J109" s="66"/>
      <c r="K109" s="224"/>
      <c r="L109" s="220"/>
      <c r="M109" s="66"/>
      <c r="N109" s="66"/>
      <c r="O109" s="66"/>
      <c r="P109" s="224"/>
      <c r="Q109" s="220"/>
      <c r="R109" s="66"/>
      <c r="S109" s="66"/>
      <c r="T109" s="66"/>
      <c r="U109" s="258"/>
      <c r="V109" s="439"/>
      <c r="W109" s="66"/>
      <c r="X109" s="66"/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14"/>
      <c r="J129" s="254"/>
      <c r="K129" s="214"/>
      <c r="L129" s="214"/>
      <c r="M129" s="254"/>
      <c r="N129" s="254"/>
      <c r="O129" s="254"/>
      <c r="P129" s="214"/>
      <c r="Q129" s="214"/>
      <c r="R129" s="254"/>
      <c r="S129" s="254"/>
      <c r="T129" s="254"/>
      <c r="U129" s="254"/>
      <c r="V129" s="439"/>
      <c r="W129" s="254"/>
      <c r="X129" s="25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256"/>
      <c r="J183" s="551"/>
      <c r="K183" s="256"/>
      <c r="L183" s="256"/>
      <c r="M183" s="551"/>
      <c r="N183" s="551"/>
      <c r="O183" s="551"/>
      <c r="P183" s="256"/>
      <c r="Q183" s="256"/>
      <c r="R183" s="551"/>
      <c r="S183" s="551"/>
      <c r="T183" s="551"/>
      <c r="U183" s="551"/>
      <c r="V183" s="551"/>
      <c r="W183" s="551"/>
      <c r="X183" s="551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24"/>
      <c r="J185" s="258"/>
      <c r="K185" s="224"/>
      <c r="L185" s="224"/>
      <c r="M185" s="258"/>
      <c r="N185" s="258"/>
      <c r="O185" s="258"/>
      <c r="P185" s="224"/>
      <c r="Q185" s="224"/>
      <c r="R185" s="258"/>
      <c r="S185" s="258"/>
      <c r="T185" s="258"/>
      <c r="U185" s="258"/>
      <c r="V185" s="258"/>
      <c r="W185" s="258"/>
      <c r="X185" s="258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508">
        <v>93</v>
      </c>
      <c r="J186" s="66"/>
      <c r="K186" s="222"/>
      <c r="L186" s="220"/>
      <c r="M186" s="66"/>
      <c r="N186" s="66"/>
      <c r="O186" s="66"/>
      <c r="P186" s="222"/>
      <c r="Q186" s="220"/>
      <c r="R186" s="66"/>
      <c r="S186" s="66"/>
      <c r="T186" s="66"/>
      <c r="U186" s="415"/>
      <c r="V186" s="439"/>
      <c r="W186" s="66"/>
      <c r="X186" s="66"/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508">
        <v>345</v>
      </c>
      <c r="J187" s="66"/>
      <c r="K187" s="222"/>
      <c r="L187" s="220"/>
      <c r="M187" s="66"/>
      <c r="N187" s="66"/>
      <c r="O187" s="66"/>
      <c r="P187" s="222"/>
      <c r="Q187" s="220"/>
      <c r="R187" s="66"/>
      <c r="S187" s="66"/>
      <c r="T187" s="66"/>
      <c r="U187" s="415"/>
      <c r="V187" s="439"/>
      <c r="W187" s="66"/>
      <c r="X187" s="66"/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222"/>
      <c r="J220" s="415"/>
      <c r="K220" s="222"/>
      <c r="L220" s="222"/>
      <c r="M220" s="415"/>
      <c r="N220" s="415"/>
      <c r="O220" s="415"/>
      <c r="P220" s="222"/>
      <c r="Q220" s="222"/>
      <c r="R220" s="415"/>
      <c r="S220" s="415"/>
      <c r="T220" s="415"/>
      <c r="U220" s="415"/>
      <c r="V220" s="415"/>
      <c r="W220" s="415"/>
      <c r="X220" s="415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508">
        <v>0</v>
      </c>
      <c r="J221" s="66"/>
      <c r="K221" s="224"/>
      <c r="L221" s="220"/>
      <c r="M221" s="66"/>
      <c r="N221" s="66"/>
      <c r="O221" s="66"/>
      <c r="P221" s="224"/>
      <c r="Q221" s="220"/>
      <c r="R221" s="66"/>
      <c r="S221" s="66"/>
      <c r="T221" s="66"/>
      <c r="U221" s="258"/>
      <c r="V221" s="439"/>
      <c r="W221" s="66"/>
      <c r="X221" s="66"/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222"/>
      <c r="J223" s="415"/>
      <c r="K223" s="222"/>
      <c r="L223" s="222"/>
      <c r="M223" s="415"/>
      <c r="N223" s="415"/>
      <c r="O223" s="415"/>
      <c r="P223" s="222"/>
      <c r="Q223" s="222"/>
      <c r="R223" s="415"/>
      <c r="S223" s="415"/>
      <c r="T223" s="415"/>
      <c r="U223" s="415"/>
      <c r="V223" s="415"/>
      <c r="W223" s="415"/>
      <c r="X223" s="415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508">
        <v>2</v>
      </c>
      <c r="J229" s="66"/>
      <c r="K229" s="224"/>
      <c r="L229" s="220"/>
      <c r="M229" s="66"/>
      <c r="N229" s="66"/>
      <c r="O229" s="66"/>
      <c r="P229" s="224"/>
      <c r="Q229" s="220"/>
      <c r="R229" s="66"/>
      <c r="S229" s="66"/>
      <c r="T229" s="66"/>
      <c r="U229" s="258"/>
      <c r="V229" s="439"/>
      <c r="W229" s="66"/>
      <c r="X229" s="66"/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222"/>
      <c r="J243" s="415"/>
      <c r="K243" s="222"/>
      <c r="L243" s="222"/>
      <c r="M243" s="415"/>
      <c r="N243" s="415"/>
      <c r="O243" s="415"/>
      <c r="P243" s="222"/>
      <c r="Q243" s="222"/>
      <c r="R243" s="415"/>
      <c r="S243" s="415"/>
      <c r="T243" s="415"/>
      <c r="U243" s="415"/>
      <c r="V243" s="415"/>
      <c r="W243" s="415"/>
      <c r="X243" s="415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508">
        <v>0</v>
      </c>
      <c r="J249" s="66"/>
      <c r="K249" s="224"/>
      <c r="L249" s="220"/>
      <c r="M249" s="66"/>
      <c r="N249" s="66"/>
      <c r="O249" s="66"/>
      <c r="P249" s="224"/>
      <c r="Q249" s="220"/>
      <c r="R249" s="66"/>
      <c r="S249" s="66"/>
      <c r="T249" s="66"/>
      <c r="U249" s="258"/>
      <c r="V249" s="439"/>
      <c r="W249" s="66"/>
      <c r="X249" s="66"/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57"/>
      <c r="I339" s="557"/>
      <c r="J339" s="557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algorithmName="SHA-512" hashValue="Ieb9HvWRiN9uphq2Zp7qg6GwcoaZuuCaNqwBYlNParCbQwY0WkO8xwgoz9zHw/Q3WLq1KGioFnhoGLiAWCqWQg==" saltValue="wxQsj8TZE/zSi/DxEIhA2g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C1" sqref="C1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7" width="7.875" style="2" hidden="1" customWidth="1"/>
    <col min="8" max="10" width="7.875" style="2" customWidth="1"/>
    <col min="11" max="15" width="8.875" style="2" hidden="1" customWidth="1"/>
    <col min="16" max="20" width="8.375" style="2" hidden="1" customWidth="1"/>
    <col min="21" max="21" width="8" style="2" hidden="1" customWidth="1"/>
    <col min="22" max="22" width="7.75" style="2" hidden="1" customWidth="1"/>
    <col min="23" max="25" width="8" style="2" hidden="1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537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508"/>
      <c r="I81" s="508"/>
      <c r="J81" s="508"/>
      <c r="K81" s="403"/>
      <c r="L81" s="220"/>
      <c r="M81" s="66"/>
      <c r="N81" s="66"/>
      <c r="O81" s="66"/>
      <c r="P81" s="403"/>
      <c r="Q81" s="220"/>
      <c r="R81" s="66"/>
      <c r="S81" s="66"/>
      <c r="T81" s="66"/>
      <c r="U81" s="403"/>
      <c r="V81" s="439"/>
      <c r="W81" s="66"/>
      <c r="X81" s="66"/>
      <c r="Y81" s="66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14"/>
      <c r="I85" s="214"/>
      <c r="J85" s="214"/>
      <c r="K85" s="214"/>
      <c r="L85" s="214"/>
      <c r="M85" s="254"/>
      <c r="N85" s="254"/>
      <c r="O85" s="254"/>
      <c r="P85" s="214"/>
      <c r="Q85" s="214"/>
      <c r="R85" s="254"/>
      <c r="S85" s="254"/>
      <c r="T85" s="254"/>
      <c r="U85" s="254"/>
      <c r="V85" s="406"/>
      <c r="W85" s="406"/>
      <c r="X85" s="406"/>
      <c r="Y85" s="406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560"/>
      <c r="I87" s="560"/>
      <c r="J87" s="393"/>
      <c r="K87" s="241"/>
      <c r="L87" s="241"/>
      <c r="M87" s="560"/>
      <c r="N87" s="560"/>
      <c r="O87" s="560"/>
      <c r="P87" s="241"/>
      <c r="Q87" s="241"/>
      <c r="R87" s="560"/>
      <c r="S87" s="560"/>
      <c r="T87" s="560"/>
      <c r="U87" s="561"/>
      <c r="V87" s="561"/>
      <c r="W87" s="560"/>
      <c r="X87" s="560"/>
      <c r="Y87" s="560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562"/>
      <c r="I88" s="562"/>
      <c r="J88" s="394"/>
      <c r="K88" s="222"/>
      <c r="L88" s="222"/>
      <c r="M88" s="562"/>
      <c r="N88" s="562"/>
      <c r="O88" s="562"/>
      <c r="P88" s="222"/>
      <c r="Q88" s="222"/>
      <c r="R88" s="562"/>
      <c r="S88" s="562"/>
      <c r="T88" s="562"/>
      <c r="U88" s="415"/>
      <c r="V88" s="415"/>
      <c r="W88" s="562"/>
      <c r="X88" s="562"/>
      <c r="Y88" s="56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415"/>
      <c r="J102" s="222"/>
      <c r="K102" s="222"/>
      <c r="L102" s="222"/>
      <c r="M102" s="415"/>
      <c r="N102" s="415"/>
      <c r="O102" s="415"/>
      <c r="P102" s="222"/>
      <c r="Q102" s="222"/>
      <c r="R102" s="415"/>
      <c r="S102" s="415"/>
      <c r="T102" s="415"/>
      <c r="U102" s="415"/>
      <c r="V102" s="415"/>
      <c r="W102" s="415"/>
      <c r="X102" s="415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423"/>
      <c r="J103" s="244"/>
      <c r="K103" s="244"/>
      <c r="L103" s="244"/>
      <c r="M103" s="423"/>
      <c r="N103" s="423"/>
      <c r="O103" s="423"/>
      <c r="P103" s="244"/>
      <c r="Q103" s="244"/>
      <c r="R103" s="423"/>
      <c r="S103" s="423"/>
      <c r="T103" s="423"/>
      <c r="U103" s="423"/>
      <c r="V103" s="423"/>
      <c r="W103" s="423"/>
      <c r="X103" s="423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525"/>
      <c r="J104" s="246"/>
      <c r="K104" s="246"/>
      <c r="L104" s="246"/>
      <c r="M104" s="525"/>
      <c r="N104" s="525"/>
      <c r="O104" s="525"/>
      <c r="P104" s="246"/>
      <c r="Q104" s="246"/>
      <c r="R104" s="525"/>
      <c r="S104" s="525"/>
      <c r="T104" s="525"/>
      <c r="U104" s="525"/>
      <c r="V104" s="525"/>
      <c r="W104" s="525"/>
      <c r="X104" s="525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66"/>
      <c r="J105" s="508">
        <v>0</v>
      </c>
      <c r="K105" s="224"/>
      <c r="L105" s="220"/>
      <c r="M105" s="66"/>
      <c r="N105" s="66"/>
      <c r="O105" s="66"/>
      <c r="P105" s="224"/>
      <c r="Q105" s="220"/>
      <c r="R105" s="66"/>
      <c r="S105" s="66"/>
      <c r="T105" s="66"/>
      <c r="U105" s="258"/>
      <c r="V105" s="439"/>
      <c r="W105" s="66"/>
      <c r="X105" s="66"/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66"/>
      <c r="J106" s="508">
        <v>0</v>
      </c>
      <c r="K106" s="224"/>
      <c r="L106" s="220"/>
      <c r="M106" s="66"/>
      <c r="N106" s="66"/>
      <c r="O106" s="66"/>
      <c r="P106" s="224"/>
      <c r="Q106" s="220"/>
      <c r="R106" s="66"/>
      <c r="S106" s="66"/>
      <c r="T106" s="66"/>
      <c r="U106" s="258"/>
      <c r="V106" s="439"/>
      <c r="W106" s="66"/>
      <c r="X106" s="66"/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525"/>
      <c r="J107" s="246"/>
      <c r="K107" s="246"/>
      <c r="L107" s="246"/>
      <c r="M107" s="525"/>
      <c r="N107" s="525"/>
      <c r="O107" s="525"/>
      <c r="P107" s="246"/>
      <c r="Q107" s="246"/>
      <c r="R107" s="525"/>
      <c r="S107" s="525"/>
      <c r="T107" s="525"/>
      <c r="U107" s="525"/>
      <c r="V107" s="525"/>
      <c r="W107" s="525"/>
      <c r="X107" s="525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66"/>
      <c r="J108" s="508">
        <v>0</v>
      </c>
      <c r="K108" s="224"/>
      <c r="L108" s="220"/>
      <c r="M108" s="66"/>
      <c r="N108" s="66"/>
      <c r="O108" s="66"/>
      <c r="P108" s="224"/>
      <c r="Q108" s="220"/>
      <c r="R108" s="66"/>
      <c r="S108" s="66"/>
      <c r="T108" s="66"/>
      <c r="U108" s="258"/>
      <c r="V108" s="439"/>
      <c r="W108" s="66"/>
      <c r="X108" s="66"/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66"/>
      <c r="J109" s="508">
        <v>0</v>
      </c>
      <c r="K109" s="224"/>
      <c r="L109" s="220"/>
      <c r="M109" s="66"/>
      <c r="N109" s="66"/>
      <c r="O109" s="66"/>
      <c r="P109" s="224"/>
      <c r="Q109" s="220"/>
      <c r="R109" s="66"/>
      <c r="S109" s="66"/>
      <c r="T109" s="66"/>
      <c r="U109" s="258"/>
      <c r="V109" s="439"/>
      <c r="W109" s="66"/>
      <c r="X109" s="66"/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54"/>
      <c r="J129" s="214"/>
      <c r="K129" s="214"/>
      <c r="L129" s="214"/>
      <c r="M129" s="254"/>
      <c r="N129" s="254"/>
      <c r="O129" s="254"/>
      <c r="P129" s="214"/>
      <c r="Q129" s="214"/>
      <c r="R129" s="254"/>
      <c r="S129" s="254"/>
      <c r="T129" s="254"/>
      <c r="U129" s="254"/>
      <c r="V129" s="439"/>
      <c r="W129" s="254"/>
      <c r="X129" s="25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551"/>
      <c r="J183" s="256"/>
      <c r="K183" s="256"/>
      <c r="L183" s="256"/>
      <c r="M183" s="551"/>
      <c r="N183" s="551"/>
      <c r="O183" s="551"/>
      <c r="P183" s="256"/>
      <c r="Q183" s="256"/>
      <c r="R183" s="551"/>
      <c r="S183" s="551"/>
      <c r="T183" s="551"/>
      <c r="U183" s="551"/>
      <c r="V183" s="551"/>
      <c r="W183" s="551"/>
      <c r="X183" s="551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58"/>
      <c r="J185" s="224"/>
      <c r="K185" s="224"/>
      <c r="L185" s="224"/>
      <c r="M185" s="258"/>
      <c r="N185" s="258"/>
      <c r="O185" s="258"/>
      <c r="P185" s="224"/>
      <c r="Q185" s="224"/>
      <c r="R185" s="258"/>
      <c r="S185" s="258"/>
      <c r="T185" s="258"/>
      <c r="U185" s="258"/>
      <c r="V185" s="258"/>
      <c r="W185" s="258"/>
      <c r="X185" s="258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66"/>
      <c r="J186" s="508">
        <v>34</v>
      </c>
      <c r="K186" s="222"/>
      <c r="L186" s="220"/>
      <c r="M186" s="66"/>
      <c r="N186" s="66"/>
      <c r="O186" s="66"/>
      <c r="P186" s="222"/>
      <c r="Q186" s="220"/>
      <c r="R186" s="66"/>
      <c r="S186" s="66"/>
      <c r="T186" s="66"/>
      <c r="U186" s="415"/>
      <c r="V186" s="439"/>
      <c r="W186" s="66"/>
      <c r="X186" s="66"/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66"/>
      <c r="J187" s="508">
        <v>880</v>
      </c>
      <c r="K187" s="222"/>
      <c r="L187" s="220"/>
      <c r="M187" s="66"/>
      <c r="N187" s="66"/>
      <c r="O187" s="66"/>
      <c r="P187" s="222"/>
      <c r="Q187" s="220"/>
      <c r="R187" s="66"/>
      <c r="S187" s="66"/>
      <c r="T187" s="66"/>
      <c r="U187" s="415"/>
      <c r="V187" s="439"/>
      <c r="W187" s="66"/>
      <c r="X187" s="66"/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415"/>
      <c r="J220" s="222"/>
      <c r="K220" s="222"/>
      <c r="L220" s="222"/>
      <c r="M220" s="415"/>
      <c r="N220" s="415"/>
      <c r="O220" s="415"/>
      <c r="P220" s="222"/>
      <c r="Q220" s="222"/>
      <c r="R220" s="415"/>
      <c r="S220" s="415"/>
      <c r="T220" s="415"/>
      <c r="U220" s="415"/>
      <c r="V220" s="415"/>
      <c r="W220" s="415"/>
      <c r="X220" s="415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66"/>
      <c r="J221" s="508">
        <v>2</v>
      </c>
      <c r="K221" s="224"/>
      <c r="L221" s="220"/>
      <c r="M221" s="66"/>
      <c r="N221" s="66"/>
      <c r="O221" s="66"/>
      <c r="P221" s="224"/>
      <c r="Q221" s="220"/>
      <c r="R221" s="66"/>
      <c r="S221" s="66"/>
      <c r="T221" s="66"/>
      <c r="U221" s="258"/>
      <c r="V221" s="439"/>
      <c r="W221" s="66"/>
      <c r="X221" s="66"/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415"/>
      <c r="J223" s="222"/>
      <c r="K223" s="222"/>
      <c r="L223" s="222"/>
      <c r="M223" s="415"/>
      <c r="N223" s="415"/>
      <c r="O223" s="415"/>
      <c r="P223" s="222"/>
      <c r="Q223" s="222"/>
      <c r="R223" s="415"/>
      <c r="S223" s="415"/>
      <c r="T223" s="415"/>
      <c r="U223" s="415"/>
      <c r="V223" s="415"/>
      <c r="W223" s="415"/>
      <c r="X223" s="415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66"/>
      <c r="J229" s="508">
        <v>2</v>
      </c>
      <c r="K229" s="224"/>
      <c r="L229" s="220"/>
      <c r="M229" s="66"/>
      <c r="N229" s="66"/>
      <c r="O229" s="66"/>
      <c r="P229" s="224"/>
      <c r="Q229" s="220"/>
      <c r="R229" s="66"/>
      <c r="S229" s="66"/>
      <c r="T229" s="66"/>
      <c r="U229" s="258"/>
      <c r="V229" s="439"/>
      <c r="W229" s="66"/>
      <c r="X229" s="66"/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415"/>
      <c r="J243" s="222"/>
      <c r="K243" s="222"/>
      <c r="L243" s="222"/>
      <c r="M243" s="415"/>
      <c r="N243" s="415"/>
      <c r="O243" s="415"/>
      <c r="P243" s="222"/>
      <c r="Q243" s="222"/>
      <c r="R243" s="415"/>
      <c r="S243" s="415"/>
      <c r="T243" s="415"/>
      <c r="U243" s="415"/>
      <c r="V243" s="415"/>
      <c r="W243" s="415"/>
      <c r="X243" s="415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66"/>
      <c r="J249" s="508">
        <v>0</v>
      </c>
      <c r="K249" s="224"/>
      <c r="L249" s="220"/>
      <c r="M249" s="66"/>
      <c r="N249" s="66"/>
      <c r="O249" s="66"/>
      <c r="P249" s="224"/>
      <c r="Q249" s="220"/>
      <c r="R249" s="66"/>
      <c r="S249" s="66"/>
      <c r="T249" s="66"/>
      <c r="U249" s="258"/>
      <c r="V249" s="439"/>
      <c r="W249" s="66"/>
      <c r="X249" s="66"/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57"/>
      <c r="I339" s="557"/>
      <c r="J339" s="557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algorithmName="SHA-512" hashValue="C/SLiJ1zh4Eok0VP9USz2O0Yd21xXWFMCkEvC1N6Ybm8LpQcx0rihnaxgkEYaZFQqZZkrPxrhKnI3h8+1ZzL7g==" saltValue="NPhCsX6m0iD6TR7b736PHQ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M103" sqref="M103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2" width="8.875" style="2" hidden="1" customWidth="1"/>
    <col min="13" max="15" width="8.875" style="2" customWidth="1"/>
    <col min="16" max="20" width="8.375" style="2" hidden="1" customWidth="1"/>
    <col min="21" max="21" width="8" style="2" hidden="1" customWidth="1"/>
    <col min="22" max="22" width="7.75" style="2" hidden="1" customWidth="1"/>
    <col min="23" max="25" width="8" style="2" hidden="1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538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66"/>
      <c r="I81" s="66"/>
      <c r="J81" s="66"/>
      <c r="K81" s="403"/>
      <c r="L81" s="220"/>
      <c r="M81" s="508"/>
      <c r="N81" s="508"/>
      <c r="O81" s="508"/>
      <c r="P81" s="403"/>
      <c r="Q81" s="220"/>
      <c r="R81" s="66"/>
      <c r="S81" s="66"/>
      <c r="T81" s="66"/>
      <c r="U81" s="403"/>
      <c r="V81" s="439"/>
      <c r="W81" s="66"/>
      <c r="X81" s="66"/>
      <c r="Y81" s="66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4"/>
      <c r="I85" s="254"/>
      <c r="J85" s="254"/>
      <c r="K85" s="214"/>
      <c r="L85" s="214"/>
      <c r="M85" s="214"/>
      <c r="N85" s="214"/>
      <c r="O85" s="214"/>
      <c r="P85" s="214"/>
      <c r="Q85" s="214"/>
      <c r="R85" s="254"/>
      <c r="S85" s="254"/>
      <c r="T85" s="254"/>
      <c r="U85" s="254"/>
      <c r="V85" s="406"/>
      <c r="W85" s="406"/>
      <c r="X85" s="406"/>
      <c r="Y85" s="406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560"/>
      <c r="I87" s="560"/>
      <c r="J87" s="560"/>
      <c r="K87" s="241"/>
      <c r="L87" s="241"/>
      <c r="M87" s="393"/>
      <c r="N87" s="560"/>
      <c r="O87" s="560"/>
      <c r="P87" s="241"/>
      <c r="Q87" s="241"/>
      <c r="R87" s="560"/>
      <c r="S87" s="560"/>
      <c r="T87" s="560"/>
      <c r="U87" s="561"/>
      <c r="V87" s="561"/>
      <c r="W87" s="560"/>
      <c r="X87" s="560"/>
      <c r="Y87" s="560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562"/>
      <c r="I88" s="562"/>
      <c r="J88" s="562"/>
      <c r="K88" s="222"/>
      <c r="L88" s="222"/>
      <c r="M88" s="394"/>
      <c r="N88" s="562"/>
      <c r="O88" s="562"/>
      <c r="P88" s="222"/>
      <c r="Q88" s="222"/>
      <c r="R88" s="562"/>
      <c r="S88" s="562"/>
      <c r="T88" s="562"/>
      <c r="U88" s="415"/>
      <c r="V88" s="415"/>
      <c r="W88" s="562"/>
      <c r="X88" s="562"/>
      <c r="Y88" s="56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415"/>
      <c r="J102" s="415"/>
      <c r="K102" s="222"/>
      <c r="L102" s="222"/>
      <c r="M102" s="222"/>
      <c r="N102" s="415"/>
      <c r="O102" s="415"/>
      <c r="P102" s="222"/>
      <c r="Q102" s="222"/>
      <c r="R102" s="415"/>
      <c r="S102" s="415"/>
      <c r="T102" s="415"/>
      <c r="U102" s="415"/>
      <c r="V102" s="415"/>
      <c r="W102" s="415"/>
      <c r="X102" s="415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423"/>
      <c r="J103" s="423"/>
      <c r="K103" s="244"/>
      <c r="L103" s="244"/>
      <c r="M103" s="244"/>
      <c r="N103" s="423"/>
      <c r="O103" s="423"/>
      <c r="P103" s="244"/>
      <c r="Q103" s="244"/>
      <c r="R103" s="423"/>
      <c r="S103" s="423"/>
      <c r="T103" s="423"/>
      <c r="U103" s="423"/>
      <c r="V103" s="423"/>
      <c r="W103" s="423"/>
      <c r="X103" s="423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525"/>
      <c r="J104" s="525"/>
      <c r="K104" s="246"/>
      <c r="L104" s="246"/>
      <c r="M104" s="246"/>
      <c r="N104" s="525"/>
      <c r="O104" s="525"/>
      <c r="P104" s="246"/>
      <c r="Q104" s="246"/>
      <c r="R104" s="525"/>
      <c r="S104" s="525"/>
      <c r="T104" s="525"/>
      <c r="U104" s="525"/>
      <c r="V104" s="525"/>
      <c r="W104" s="525"/>
      <c r="X104" s="525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66"/>
      <c r="J105" s="66"/>
      <c r="K105" s="224"/>
      <c r="L105" s="220"/>
      <c r="M105" s="508">
        <v>0</v>
      </c>
      <c r="N105" s="66"/>
      <c r="O105" s="66"/>
      <c r="P105" s="224"/>
      <c r="Q105" s="220"/>
      <c r="R105" s="66"/>
      <c r="S105" s="66"/>
      <c r="T105" s="66"/>
      <c r="U105" s="258"/>
      <c r="V105" s="439"/>
      <c r="W105" s="66"/>
      <c r="X105" s="66"/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66"/>
      <c r="J106" s="66"/>
      <c r="K106" s="224"/>
      <c r="L106" s="220"/>
      <c r="M106" s="508">
        <v>0</v>
      </c>
      <c r="N106" s="66"/>
      <c r="O106" s="66"/>
      <c r="P106" s="224"/>
      <c r="Q106" s="220"/>
      <c r="R106" s="66"/>
      <c r="S106" s="66"/>
      <c r="T106" s="66"/>
      <c r="U106" s="258"/>
      <c r="V106" s="439"/>
      <c r="W106" s="66"/>
      <c r="X106" s="66"/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525"/>
      <c r="J107" s="525"/>
      <c r="K107" s="246"/>
      <c r="L107" s="246"/>
      <c r="M107" s="246"/>
      <c r="N107" s="525"/>
      <c r="O107" s="525"/>
      <c r="P107" s="246"/>
      <c r="Q107" s="246"/>
      <c r="R107" s="525"/>
      <c r="S107" s="525"/>
      <c r="T107" s="525"/>
      <c r="U107" s="525"/>
      <c r="V107" s="525"/>
      <c r="W107" s="525"/>
      <c r="X107" s="525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66"/>
      <c r="J108" s="66"/>
      <c r="K108" s="224"/>
      <c r="L108" s="220"/>
      <c r="M108" s="508">
        <v>0</v>
      </c>
      <c r="N108" s="66"/>
      <c r="O108" s="66"/>
      <c r="P108" s="224"/>
      <c r="Q108" s="220"/>
      <c r="R108" s="66"/>
      <c r="S108" s="66"/>
      <c r="T108" s="66"/>
      <c r="U108" s="258"/>
      <c r="V108" s="439"/>
      <c r="W108" s="66"/>
      <c r="X108" s="66"/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66"/>
      <c r="J109" s="66"/>
      <c r="K109" s="224"/>
      <c r="L109" s="220"/>
      <c r="M109" s="508">
        <v>0</v>
      </c>
      <c r="N109" s="66"/>
      <c r="O109" s="66"/>
      <c r="P109" s="224"/>
      <c r="Q109" s="220"/>
      <c r="R109" s="66"/>
      <c r="S109" s="66"/>
      <c r="T109" s="66"/>
      <c r="U109" s="258"/>
      <c r="V109" s="439"/>
      <c r="W109" s="66"/>
      <c r="X109" s="66"/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54"/>
      <c r="J129" s="254"/>
      <c r="K129" s="214"/>
      <c r="L129" s="214"/>
      <c r="M129" s="214"/>
      <c r="N129" s="254"/>
      <c r="O129" s="254"/>
      <c r="P129" s="214"/>
      <c r="Q129" s="214"/>
      <c r="R129" s="254"/>
      <c r="S129" s="254"/>
      <c r="T129" s="254"/>
      <c r="U129" s="254"/>
      <c r="V129" s="439"/>
      <c r="W129" s="254"/>
      <c r="X129" s="25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551"/>
      <c r="J183" s="551"/>
      <c r="K183" s="256"/>
      <c r="L183" s="256"/>
      <c r="M183" s="256"/>
      <c r="N183" s="551"/>
      <c r="O183" s="551"/>
      <c r="P183" s="256"/>
      <c r="Q183" s="256"/>
      <c r="R183" s="551"/>
      <c r="S183" s="551"/>
      <c r="T183" s="551"/>
      <c r="U183" s="551"/>
      <c r="V183" s="551"/>
      <c r="W183" s="551"/>
      <c r="X183" s="551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58"/>
      <c r="J185" s="258"/>
      <c r="K185" s="224"/>
      <c r="L185" s="224"/>
      <c r="M185" s="224"/>
      <c r="N185" s="258"/>
      <c r="O185" s="258"/>
      <c r="P185" s="224"/>
      <c r="Q185" s="224"/>
      <c r="R185" s="258"/>
      <c r="S185" s="258"/>
      <c r="T185" s="258"/>
      <c r="U185" s="258"/>
      <c r="V185" s="258"/>
      <c r="W185" s="258"/>
      <c r="X185" s="258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66"/>
      <c r="J186" s="66"/>
      <c r="K186" s="222"/>
      <c r="L186" s="220"/>
      <c r="M186" s="508">
        <v>54</v>
      </c>
      <c r="N186" s="66"/>
      <c r="O186" s="66"/>
      <c r="P186" s="222"/>
      <c r="Q186" s="220"/>
      <c r="R186" s="66"/>
      <c r="S186" s="66"/>
      <c r="T186" s="66"/>
      <c r="U186" s="415"/>
      <c r="V186" s="439"/>
      <c r="W186" s="66"/>
      <c r="X186" s="66"/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66"/>
      <c r="J187" s="66"/>
      <c r="K187" s="222"/>
      <c r="L187" s="220"/>
      <c r="M187" s="508">
        <v>336</v>
      </c>
      <c r="N187" s="66"/>
      <c r="O187" s="66"/>
      <c r="P187" s="222"/>
      <c r="Q187" s="220"/>
      <c r="R187" s="66"/>
      <c r="S187" s="66"/>
      <c r="T187" s="66"/>
      <c r="U187" s="415"/>
      <c r="V187" s="439"/>
      <c r="W187" s="66"/>
      <c r="X187" s="66"/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415"/>
      <c r="J220" s="415"/>
      <c r="K220" s="222"/>
      <c r="L220" s="222"/>
      <c r="M220" s="222"/>
      <c r="N220" s="415"/>
      <c r="O220" s="415"/>
      <c r="P220" s="222"/>
      <c r="Q220" s="222"/>
      <c r="R220" s="415"/>
      <c r="S220" s="415"/>
      <c r="T220" s="415"/>
      <c r="U220" s="415"/>
      <c r="V220" s="415"/>
      <c r="W220" s="415"/>
      <c r="X220" s="415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66"/>
      <c r="J221" s="66"/>
      <c r="K221" s="224"/>
      <c r="L221" s="220"/>
      <c r="M221" s="508">
        <v>0</v>
      </c>
      <c r="N221" s="66"/>
      <c r="O221" s="66"/>
      <c r="P221" s="224"/>
      <c r="Q221" s="220"/>
      <c r="R221" s="66"/>
      <c r="S221" s="66"/>
      <c r="T221" s="66"/>
      <c r="U221" s="258"/>
      <c r="V221" s="439"/>
      <c r="W221" s="66"/>
      <c r="X221" s="66"/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415"/>
      <c r="J223" s="415"/>
      <c r="K223" s="222"/>
      <c r="L223" s="222"/>
      <c r="M223" s="222"/>
      <c r="N223" s="415"/>
      <c r="O223" s="415"/>
      <c r="P223" s="222"/>
      <c r="Q223" s="222"/>
      <c r="R223" s="415"/>
      <c r="S223" s="415"/>
      <c r="T223" s="415"/>
      <c r="U223" s="415"/>
      <c r="V223" s="415"/>
      <c r="W223" s="415"/>
      <c r="X223" s="415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66"/>
      <c r="J229" s="66"/>
      <c r="K229" s="224"/>
      <c r="L229" s="220"/>
      <c r="M229" s="508">
        <v>2</v>
      </c>
      <c r="N229" s="66"/>
      <c r="O229" s="66"/>
      <c r="P229" s="224"/>
      <c r="Q229" s="220"/>
      <c r="R229" s="66"/>
      <c r="S229" s="66"/>
      <c r="T229" s="66"/>
      <c r="U229" s="258"/>
      <c r="V229" s="439"/>
      <c r="W229" s="66"/>
      <c r="X229" s="66"/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415"/>
      <c r="J243" s="415"/>
      <c r="K243" s="222"/>
      <c r="L243" s="222"/>
      <c r="M243" s="222"/>
      <c r="N243" s="415"/>
      <c r="O243" s="415"/>
      <c r="P243" s="222"/>
      <c r="Q243" s="222"/>
      <c r="R243" s="415"/>
      <c r="S243" s="415"/>
      <c r="T243" s="415"/>
      <c r="U243" s="415"/>
      <c r="V243" s="415"/>
      <c r="W243" s="415"/>
      <c r="X243" s="415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66"/>
      <c r="J249" s="66"/>
      <c r="K249" s="224"/>
      <c r="L249" s="220"/>
      <c r="M249" s="508">
        <v>0</v>
      </c>
      <c r="N249" s="66"/>
      <c r="O249" s="66"/>
      <c r="P249" s="224"/>
      <c r="Q249" s="220"/>
      <c r="R249" s="66"/>
      <c r="S249" s="66"/>
      <c r="T249" s="66"/>
      <c r="U249" s="258"/>
      <c r="V249" s="439"/>
      <c r="W249" s="66"/>
      <c r="X249" s="66"/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415"/>
      <c r="I251" s="415"/>
      <c r="J251" s="415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563"/>
      <c r="I263" s="563"/>
      <c r="J263" s="563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564"/>
      <c r="I264" s="564"/>
      <c r="J264" s="56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65"/>
      <c r="I339" s="565"/>
      <c r="J339" s="565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algorithmName="SHA-512" hashValue="ASrgT1Yf2J6jV7fNhUWLUW7SpSEHG814MMPdYDMxruj5Ts9HEaJA0z6T/d4Nncv1gRchfLMRn8y1PCO2nKX21A==" saltValue="rP8gkFG9CZAYyxjQ2IVwPQ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topLeftCell="A3" workbookViewId="0">
      <selection activeCell="N103" sqref="N103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2" width="8.875" style="2" hidden="1" customWidth="1"/>
    <col min="13" max="15" width="8.875" style="2" customWidth="1"/>
    <col min="16" max="20" width="8.375" style="2" hidden="1" customWidth="1"/>
    <col min="21" max="21" width="8" style="2" hidden="1" customWidth="1"/>
    <col min="22" max="22" width="7.75" style="2" hidden="1" customWidth="1"/>
    <col min="23" max="25" width="8" style="2" hidden="1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539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66"/>
      <c r="I81" s="66"/>
      <c r="J81" s="66"/>
      <c r="K81" s="403"/>
      <c r="L81" s="220"/>
      <c r="M81" s="508"/>
      <c r="N81" s="508"/>
      <c r="O81" s="508"/>
      <c r="P81" s="403"/>
      <c r="Q81" s="220"/>
      <c r="R81" s="66"/>
      <c r="S81" s="66"/>
      <c r="T81" s="66"/>
      <c r="U81" s="403"/>
      <c r="V81" s="439"/>
      <c r="W81" s="66"/>
      <c r="X81" s="66"/>
      <c r="Y81" s="66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4"/>
      <c r="I85" s="254"/>
      <c r="J85" s="254"/>
      <c r="K85" s="214"/>
      <c r="L85" s="214"/>
      <c r="M85" s="214"/>
      <c r="N85" s="214"/>
      <c r="O85" s="214"/>
      <c r="P85" s="214"/>
      <c r="Q85" s="214"/>
      <c r="R85" s="254"/>
      <c r="S85" s="254"/>
      <c r="T85" s="254"/>
      <c r="U85" s="254"/>
      <c r="V85" s="406"/>
      <c r="W85" s="406"/>
      <c r="X85" s="406"/>
      <c r="Y85" s="406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560"/>
      <c r="I87" s="560"/>
      <c r="J87" s="560"/>
      <c r="K87" s="241"/>
      <c r="L87" s="241"/>
      <c r="M87" s="560"/>
      <c r="N87" s="393"/>
      <c r="O87" s="560"/>
      <c r="P87" s="241"/>
      <c r="Q87" s="241"/>
      <c r="R87" s="560"/>
      <c r="S87" s="560"/>
      <c r="T87" s="560"/>
      <c r="U87" s="561"/>
      <c r="V87" s="561"/>
      <c r="W87" s="560"/>
      <c r="X87" s="560"/>
      <c r="Y87" s="560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562"/>
      <c r="I88" s="562"/>
      <c r="J88" s="562"/>
      <c r="K88" s="222"/>
      <c r="L88" s="222"/>
      <c r="M88" s="562"/>
      <c r="N88" s="394"/>
      <c r="O88" s="562"/>
      <c r="P88" s="222"/>
      <c r="Q88" s="222"/>
      <c r="R88" s="562"/>
      <c r="S88" s="562"/>
      <c r="T88" s="562"/>
      <c r="U88" s="415"/>
      <c r="V88" s="415"/>
      <c r="W88" s="562"/>
      <c r="X88" s="562"/>
      <c r="Y88" s="56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415"/>
      <c r="J102" s="415"/>
      <c r="K102" s="222"/>
      <c r="L102" s="222"/>
      <c r="M102" s="415"/>
      <c r="N102" s="222"/>
      <c r="O102" s="415"/>
      <c r="P102" s="222"/>
      <c r="Q102" s="222"/>
      <c r="R102" s="415"/>
      <c r="S102" s="415"/>
      <c r="T102" s="415"/>
      <c r="U102" s="415"/>
      <c r="V102" s="415"/>
      <c r="W102" s="415"/>
      <c r="X102" s="415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423"/>
      <c r="J103" s="423"/>
      <c r="K103" s="244"/>
      <c r="L103" s="244"/>
      <c r="M103" s="423"/>
      <c r="N103" s="244"/>
      <c r="O103" s="423"/>
      <c r="P103" s="244"/>
      <c r="Q103" s="244"/>
      <c r="R103" s="423"/>
      <c r="S103" s="423"/>
      <c r="T103" s="423"/>
      <c r="U103" s="423"/>
      <c r="V103" s="423"/>
      <c r="W103" s="423"/>
      <c r="X103" s="423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525"/>
      <c r="J104" s="525"/>
      <c r="K104" s="246"/>
      <c r="L104" s="246"/>
      <c r="M104" s="525"/>
      <c r="N104" s="246"/>
      <c r="O104" s="525"/>
      <c r="P104" s="246"/>
      <c r="Q104" s="246"/>
      <c r="R104" s="525"/>
      <c r="S104" s="525"/>
      <c r="T104" s="525"/>
      <c r="U104" s="525"/>
      <c r="V104" s="525"/>
      <c r="W104" s="525"/>
      <c r="X104" s="525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66"/>
      <c r="J105" s="66"/>
      <c r="K105" s="224"/>
      <c r="L105" s="220"/>
      <c r="M105" s="66"/>
      <c r="N105" s="508">
        <v>103</v>
      </c>
      <c r="O105" s="66"/>
      <c r="P105" s="224"/>
      <c r="Q105" s="220"/>
      <c r="R105" s="66"/>
      <c r="S105" s="66"/>
      <c r="T105" s="66"/>
      <c r="U105" s="258"/>
      <c r="V105" s="439"/>
      <c r="W105" s="66"/>
      <c r="X105" s="66"/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66"/>
      <c r="J106" s="66"/>
      <c r="K106" s="224"/>
      <c r="L106" s="220"/>
      <c r="M106" s="66"/>
      <c r="N106" s="508">
        <v>780</v>
      </c>
      <c r="O106" s="66"/>
      <c r="P106" s="224"/>
      <c r="Q106" s="220"/>
      <c r="R106" s="66"/>
      <c r="S106" s="66"/>
      <c r="T106" s="66"/>
      <c r="U106" s="258"/>
      <c r="V106" s="439"/>
      <c r="W106" s="66"/>
      <c r="X106" s="66"/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525"/>
      <c r="J107" s="525"/>
      <c r="K107" s="246"/>
      <c r="L107" s="246"/>
      <c r="M107" s="525"/>
      <c r="N107" s="246"/>
      <c r="O107" s="525"/>
      <c r="P107" s="246"/>
      <c r="Q107" s="246"/>
      <c r="R107" s="525"/>
      <c r="S107" s="525"/>
      <c r="T107" s="525"/>
      <c r="U107" s="525"/>
      <c r="V107" s="525"/>
      <c r="W107" s="525"/>
      <c r="X107" s="525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66"/>
      <c r="J108" s="66"/>
      <c r="K108" s="224"/>
      <c r="L108" s="220"/>
      <c r="M108" s="66"/>
      <c r="N108" s="508">
        <v>0</v>
      </c>
      <c r="O108" s="66"/>
      <c r="P108" s="224"/>
      <c r="Q108" s="220"/>
      <c r="R108" s="66"/>
      <c r="S108" s="66"/>
      <c r="T108" s="66"/>
      <c r="U108" s="258"/>
      <c r="V108" s="439"/>
      <c r="W108" s="66"/>
      <c r="X108" s="66"/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66"/>
      <c r="J109" s="66"/>
      <c r="K109" s="224"/>
      <c r="L109" s="220"/>
      <c r="M109" s="66"/>
      <c r="N109" s="508">
        <v>0</v>
      </c>
      <c r="O109" s="66"/>
      <c r="P109" s="224"/>
      <c r="Q109" s="220"/>
      <c r="R109" s="66"/>
      <c r="S109" s="66"/>
      <c r="T109" s="66"/>
      <c r="U109" s="258"/>
      <c r="V109" s="439"/>
      <c r="W109" s="66"/>
      <c r="X109" s="66"/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54"/>
      <c r="J129" s="254"/>
      <c r="K129" s="214"/>
      <c r="L129" s="214"/>
      <c r="M129" s="254"/>
      <c r="N129" s="214"/>
      <c r="O129" s="254"/>
      <c r="P129" s="214"/>
      <c r="Q129" s="214"/>
      <c r="R129" s="254"/>
      <c r="S129" s="254"/>
      <c r="T129" s="254"/>
      <c r="U129" s="254"/>
      <c r="V129" s="439"/>
      <c r="W129" s="254"/>
      <c r="X129" s="25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551"/>
      <c r="J183" s="551"/>
      <c r="K183" s="256"/>
      <c r="L183" s="256"/>
      <c r="M183" s="551"/>
      <c r="N183" s="256"/>
      <c r="O183" s="551"/>
      <c r="P183" s="256"/>
      <c r="Q183" s="256"/>
      <c r="R183" s="551"/>
      <c r="S183" s="551"/>
      <c r="T183" s="551"/>
      <c r="U183" s="551"/>
      <c r="V183" s="551"/>
      <c r="W183" s="551"/>
      <c r="X183" s="551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58"/>
      <c r="J185" s="258"/>
      <c r="K185" s="224"/>
      <c r="L185" s="224"/>
      <c r="M185" s="258"/>
      <c r="N185" s="224"/>
      <c r="O185" s="258"/>
      <c r="P185" s="224"/>
      <c r="Q185" s="224"/>
      <c r="R185" s="258"/>
      <c r="S185" s="258"/>
      <c r="T185" s="258"/>
      <c r="U185" s="258"/>
      <c r="V185" s="258"/>
      <c r="W185" s="258"/>
      <c r="X185" s="258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66"/>
      <c r="J186" s="66"/>
      <c r="K186" s="222"/>
      <c r="L186" s="220"/>
      <c r="M186" s="66"/>
      <c r="N186" s="508">
        <v>41</v>
      </c>
      <c r="O186" s="66"/>
      <c r="P186" s="222"/>
      <c r="Q186" s="220"/>
      <c r="R186" s="66"/>
      <c r="S186" s="66"/>
      <c r="T186" s="66"/>
      <c r="U186" s="415"/>
      <c r="V186" s="439"/>
      <c r="W186" s="66"/>
      <c r="X186" s="66"/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66"/>
      <c r="J187" s="66"/>
      <c r="K187" s="222"/>
      <c r="L187" s="220"/>
      <c r="M187" s="66"/>
      <c r="N187" s="508">
        <v>740</v>
      </c>
      <c r="O187" s="66"/>
      <c r="P187" s="222"/>
      <c r="Q187" s="220"/>
      <c r="R187" s="66"/>
      <c r="S187" s="66"/>
      <c r="T187" s="66"/>
      <c r="U187" s="415"/>
      <c r="V187" s="439"/>
      <c r="W187" s="66"/>
      <c r="X187" s="66"/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415"/>
      <c r="J220" s="415"/>
      <c r="K220" s="222"/>
      <c r="L220" s="222"/>
      <c r="M220" s="415"/>
      <c r="N220" s="222"/>
      <c r="O220" s="415"/>
      <c r="P220" s="222"/>
      <c r="Q220" s="222"/>
      <c r="R220" s="415"/>
      <c r="S220" s="415"/>
      <c r="T220" s="415"/>
      <c r="U220" s="415"/>
      <c r="V220" s="415"/>
      <c r="W220" s="415"/>
      <c r="X220" s="415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66"/>
      <c r="J221" s="66"/>
      <c r="K221" s="224"/>
      <c r="L221" s="220"/>
      <c r="M221" s="66"/>
      <c r="N221" s="508">
        <v>2</v>
      </c>
      <c r="O221" s="66"/>
      <c r="P221" s="224"/>
      <c r="Q221" s="220"/>
      <c r="R221" s="66"/>
      <c r="S221" s="66"/>
      <c r="T221" s="66"/>
      <c r="U221" s="258"/>
      <c r="V221" s="439"/>
      <c r="W221" s="66"/>
      <c r="X221" s="66"/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415"/>
      <c r="J223" s="415"/>
      <c r="K223" s="222"/>
      <c r="L223" s="222"/>
      <c r="M223" s="415"/>
      <c r="N223" s="222"/>
      <c r="O223" s="415"/>
      <c r="P223" s="222"/>
      <c r="Q223" s="222"/>
      <c r="R223" s="415"/>
      <c r="S223" s="415"/>
      <c r="T223" s="415"/>
      <c r="U223" s="415"/>
      <c r="V223" s="415"/>
      <c r="W223" s="415"/>
      <c r="X223" s="415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66"/>
      <c r="J229" s="66"/>
      <c r="K229" s="224"/>
      <c r="L229" s="220"/>
      <c r="M229" s="66"/>
      <c r="N229" s="508">
        <v>2</v>
      </c>
      <c r="O229" s="66"/>
      <c r="P229" s="224"/>
      <c r="Q229" s="220"/>
      <c r="R229" s="66"/>
      <c r="S229" s="66"/>
      <c r="T229" s="66"/>
      <c r="U229" s="258"/>
      <c r="V229" s="439"/>
      <c r="W229" s="66"/>
      <c r="X229" s="66"/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415"/>
      <c r="J243" s="415"/>
      <c r="K243" s="222"/>
      <c r="L243" s="222"/>
      <c r="M243" s="415"/>
      <c r="N243" s="222"/>
      <c r="O243" s="415"/>
      <c r="P243" s="222"/>
      <c r="Q243" s="222"/>
      <c r="R243" s="415"/>
      <c r="S243" s="415"/>
      <c r="T243" s="415"/>
      <c r="U243" s="415"/>
      <c r="V243" s="415"/>
      <c r="W243" s="415"/>
      <c r="X243" s="415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66"/>
      <c r="J249" s="66"/>
      <c r="K249" s="224"/>
      <c r="L249" s="220"/>
      <c r="M249" s="66"/>
      <c r="N249" s="508">
        <v>0</v>
      </c>
      <c r="O249" s="66"/>
      <c r="P249" s="224"/>
      <c r="Q249" s="220"/>
      <c r="R249" s="66"/>
      <c r="S249" s="66"/>
      <c r="T249" s="66"/>
      <c r="U249" s="258"/>
      <c r="V249" s="439"/>
      <c r="W249" s="66"/>
      <c r="X249" s="66"/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415"/>
      <c r="I251" s="415"/>
      <c r="J251" s="415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563"/>
      <c r="I263" s="563"/>
      <c r="J263" s="563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564"/>
      <c r="I264" s="564"/>
      <c r="J264" s="56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65"/>
      <c r="I339" s="565"/>
      <c r="J339" s="565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algorithmName="SHA-512" hashValue="2WfWrHNZGWhXqT1cElASqFP+vjrGZQkuqeehMnAiuofJj1RcMgJl63Z/r+VVSroZnC/ZT6zb5EwF/z1LTwj+Rw==" saltValue="iD230mWQWSxQaQ/kqk3hPQ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zoomScale="110" zoomScaleNormal="110" workbookViewId="0">
      <selection activeCell="N87" sqref="N87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2" width="8.875" style="2" hidden="1" customWidth="1"/>
    <col min="13" max="15" width="8.875" style="2" customWidth="1"/>
    <col min="16" max="20" width="8.375" style="2" hidden="1" customWidth="1"/>
    <col min="21" max="21" width="8" style="2" hidden="1" customWidth="1"/>
    <col min="22" max="22" width="7.75" style="2" hidden="1" customWidth="1"/>
    <col min="23" max="25" width="8" style="2" hidden="1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540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66"/>
      <c r="I81" s="66"/>
      <c r="J81" s="66"/>
      <c r="K81" s="403"/>
      <c r="L81" s="220"/>
      <c r="M81" s="508"/>
      <c r="N81" s="508"/>
      <c r="O81" s="508"/>
      <c r="P81" s="403"/>
      <c r="Q81" s="220"/>
      <c r="R81" s="66"/>
      <c r="S81" s="66"/>
      <c r="T81" s="66"/>
      <c r="U81" s="403"/>
      <c r="V81" s="439"/>
      <c r="W81" s="66"/>
      <c r="X81" s="66"/>
      <c r="Y81" s="66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4"/>
      <c r="I85" s="254"/>
      <c r="J85" s="254"/>
      <c r="K85" s="214"/>
      <c r="L85" s="214"/>
      <c r="M85" s="214"/>
      <c r="N85" s="214"/>
      <c r="O85" s="214"/>
      <c r="P85" s="214"/>
      <c r="Q85" s="214"/>
      <c r="R85" s="254"/>
      <c r="S85" s="254"/>
      <c r="T85" s="254"/>
      <c r="U85" s="254"/>
      <c r="V85" s="406"/>
      <c r="W85" s="406"/>
      <c r="X85" s="406"/>
      <c r="Y85" s="406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560"/>
      <c r="I87" s="560"/>
      <c r="J87" s="560"/>
      <c r="K87" s="241"/>
      <c r="L87" s="241"/>
      <c r="M87" s="560"/>
      <c r="N87" s="560"/>
      <c r="O87" s="393"/>
      <c r="P87" s="241"/>
      <c r="Q87" s="241"/>
      <c r="R87" s="560"/>
      <c r="S87" s="560"/>
      <c r="T87" s="560"/>
      <c r="U87" s="561"/>
      <c r="V87" s="561"/>
      <c r="W87" s="560"/>
      <c r="X87" s="560"/>
      <c r="Y87" s="560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562"/>
      <c r="I88" s="562"/>
      <c r="J88" s="562"/>
      <c r="K88" s="222"/>
      <c r="L88" s="222"/>
      <c r="M88" s="562"/>
      <c r="N88" s="562"/>
      <c r="O88" s="394"/>
      <c r="P88" s="222"/>
      <c r="Q88" s="222"/>
      <c r="R88" s="562"/>
      <c r="S88" s="562"/>
      <c r="T88" s="562"/>
      <c r="U88" s="415"/>
      <c r="V88" s="415"/>
      <c r="W88" s="562"/>
      <c r="X88" s="562"/>
      <c r="Y88" s="56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415"/>
      <c r="J102" s="415"/>
      <c r="K102" s="222"/>
      <c r="L102" s="222"/>
      <c r="M102" s="415"/>
      <c r="N102" s="415"/>
      <c r="O102" s="222"/>
      <c r="P102" s="222"/>
      <c r="Q102" s="222"/>
      <c r="R102" s="415"/>
      <c r="S102" s="415"/>
      <c r="T102" s="415"/>
      <c r="U102" s="415"/>
      <c r="V102" s="415"/>
      <c r="W102" s="415"/>
      <c r="X102" s="415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423"/>
      <c r="J103" s="423"/>
      <c r="K103" s="244"/>
      <c r="L103" s="244"/>
      <c r="M103" s="423"/>
      <c r="N103" s="423"/>
      <c r="O103" s="244"/>
      <c r="P103" s="244"/>
      <c r="Q103" s="244"/>
      <c r="R103" s="423"/>
      <c r="S103" s="423"/>
      <c r="T103" s="423"/>
      <c r="U103" s="423"/>
      <c r="V103" s="423"/>
      <c r="W103" s="423"/>
      <c r="X103" s="423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525"/>
      <c r="J104" s="525"/>
      <c r="K104" s="246"/>
      <c r="L104" s="246"/>
      <c r="M104" s="525"/>
      <c r="N104" s="525"/>
      <c r="O104" s="246"/>
      <c r="P104" s="246"/>
      <c r="Q104" s="246"/>
      <c r="R104" s="525"/>
      <c r="S104" s="525"/>
      <c r="T104" s="525"/>
      <c r="U104" s="525"/>
      <c r="V104" s="525"/>
      <c r="W104" s="525"/>
      <c r="X104" s="525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66"/>
      <c r="J105" s="66"/>
      <c r="K105" s="224"/>
      <c r="L105" s="220"/>
      <c r="M105" s="66"/>
      <c r="N105" s="66"/>
      <c r="O105" s="508">
        <v>4</v>
      </c>
      <c r="P105" s="224"/>
      <c r="Q105" s="220"/>
      <c r="R105" s="66"/>
      <c r="S105" s="66"/>
      <c r="T105" s="66"/>
      <c r="U105" s="258"/>
      <c r="V105" s="439"/>
      <c r="W105" s="66"/>
      <c r="X105" s="66"/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66"/>
      <c r="J106" s="66"/>
      <c r="K106" s="224"/>
      <c r="L106" s="220"/>
      <c r="M106" s="66"/>
      <c r="N106" s="66"/>
      <c r="O106" s="508">
        <v>0</v>
      </c>
      <c r="P106" s="224"/>
      <c r="Q106" s="220"/>
      <c r="R106" s="66"/>
      <c r="S106" s="66"/>
      <c r="T106" s="66"/>
      <c r="U106" s="258"/>
      <c r="V106" s="439"/>
      <c r="W106" s="66"/>
      <c r="X106" s="66"/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525"/>
      <c r="J107" s="525"/>
      <c r="K107" s="246"/>
      <c r="L107" s="246"/>
      <c r="M107" s="525"/>
      <c r="N107" s="525"/>
      <c r="O107" s="246"/>
      <c r="P107" s="246"/>
      <c r="Q107" s="246"/>
      <c r="R107" s="525"/>
      <c r="S107" s="525"/>
      <c r="T107" s="525"/>
      <c r="U107" s="525"/>
      <c r="V107" s="525"/>
      <c r="W107" s="525"/>
      <c r="X107" s="525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66"/>
      <c r="J108" s="66"/>
      <c r="K108" s="224"/>
      <c r="L108" s="220"/>
      <c r="M108" s="66"/>
      <c r="N108" s="66"/>
      <c r="O108" s="508">
        <v>104</v>
      </c>
      <c r="P108" s="224"/>
      <c r="Q108" s="220"/>
      <c r="R108" s="66"/>
      <c r="S108" s="66"/>
      <c r="T108" s="66"/>
      <c r="U108" s="258"/>
      <c r="V108" s="439"/>
      <c r="W108" s="66"/>
      <c r="X108" s="66"/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66"/>
      <c r="J109" s="66"/>
      <c r="K109" s="224"/>
      <c r="L109" s="220"/>
      <c r="M109" s="66"/>
      <c r="N109" s="66"/>
      <c r="O109" s="508">
        <v>940</v>
      </c>
      <c r="P109" s="224"/>
      <c r="Q109" s="220"/>
      <c r="R109" s="66"/>
      <c r="S109" s="66"/>
      <c r="T109" s="66"/>
      <c r="U109" s="258"/>
      <c r="V109" s="439"/>
      <c r="W109" s="66"/>
      <c r="X109" s="66"/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54"/>
      <c r="J129" s="254"/>
      <c r="K129" s="214"/>
      <c r="L129" s="214"/>
      <c r="M129" s="254"/>
      <c r="N129" s="254"/>
      <c r="O129" s="214"/>
      <c r="P129" s="214"/>
      <c r="Q129" s="214"/>
      <c r="R129" s="254"/>
      <c r="S129" s="254"/>
      <c r="T129" s="254"/>
      <c r="U129" s="254"/>
      <c r="V129" s="439"/>
      <c r="W129" s="254"/>
      <c r="X129" s="25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551"/>
      <c r="J183" s="551"/>
      <c r="K183" s="256"/>
      <c r="L183" s="256"/>
      <c r="M183" s="551"/>
      <c r="N183" s="551"/>
      <c r="O183" s="256"/>
      <c r="P183" s="256"/>
      <c r="Q183" s="256"/>
      <c r="R183" s="551"/>
      <c r="S183" s="551"/>
      <c r="T183" s="551"/>
      <c r="U183" s="551"/>
      <c r="V183" s="551"/>
      <c r="W183" s="551"/>
      <c r="X183" s="551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58"/>
      <c r="J185" s="258"/>
      <c r="K185" s="224"/>
      <c r="L185" s="224"/>
      <c r="M185" s="258"/>
      <c r="N185" s="258"/>
      <c r="O185" s="224"/>
      <c r="P185" s="224"/>
      <c r="Q185" s="224"/>
      <c r="R185" s="258"/>
      <c r="S185" s="258"/>
      <c r="T185" s="258"/>
      <c r="U185" s="258"/>
      <c r="V185" s="258"/>
      <c r="W185" s="258"/>
      <c r="X185" s="258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66"/>
      <c r="J186" s="66"/>
      <c r="K186" s="222"/>
      <c r="L186" s="220"/>
      <c r="M186" s="66"/>
      <c r="N186" s="66"/>
      <c r="O186" s="508">
        <v>141</v>
      </c>
      <c r="P186" s="222"/>
      <c r="Q186" s="220"/>
      <c r="R186" s="66"/>
      <c r="S186" s="66"/>
      <c r="T186" s="66"/>
      <c r="U186" s="415"/>
      <c r="V186" s="439"/>
      <c r="W186" s="66"/>
      <c r="X186" s="66"/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66"/>
      <c r="J187" s="66"/>
      <c r="K187" s="222"/>
      <c r="L187" s="220"/>
      <c r="M187" s="66"/>
      <c r="N187" s="66"/>
      <c r="O187" s="508">
        <v>1128</v>
      </c>
      <c r="P187" s="222"/>
      <c r="Q187" s="220"/>
      <c r="R187" s="66"/>
      <c r="S187" s="66"/>
      <c r="T187" s="66"/>
      <c r="U187" s="415"/>
      <c r="V187" s="439"/>
      <c r="W187" s="66"/>
      <c r="X187" s="66"/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415"/>
      <c r="J220" s="415"/>
      <c r="K220" s="222"/>
      <c r="L220" s="222"/>
      <c r="M220" s="415"/>
      <c r="N220" s="415"/>
      <c r="O220" s="222"/>
      <c r="P220" s="222"/>
      <c r="Q220" s="222"/>
      <c r="R220" s="415"/>
      <c r="S220" s="415"/>
      <c r="T220" s="415"/>
      <c r="U220" s="415"/>
      <c r="V220" s="415"/>
      <c r="W220" s="415"/>
      <c r="X220" s="415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66"/>
      <c r="J221" s="66"/>
      <c r="K221" s="224"/>
      <c r="L221" s="220"/>
      <c r="M221" s="66"/>
      <c r="N221" s="66"/>
      <c r="O221" s="508">
        <v>1</v>
      </c>
      <c r="P221" s="224"/>
      <c r="Q221" s="220"/>
      <c r="R221" s="66"/>
      <c r="S221" s="66"/>
      <c r="T221" s="66"/>
      <c r="U221" s="258"/>
      <c r="V221" s="439"/>
      <c r="W221" s="66"/>
      <c r="X221" s="66"/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415"/>
      <c r="J223" s="415"/>
      <c r="K223" s="222"/>
      <c r="L223" s="222"/>
      <c r="M223" s="415"/>
      <c r="N223" s="415"/>
      <c r="O223" s="222"/>
      <c r="P223" s="222"/>
      <c r="Q223" s="222"/>
      <c r="R223" s="415"/>
      <c r="S223" s="415"/>
      <c r="T223" s="415"/>
      <c r="U223" s="415"/>
      <c r="V223" s="415"/>
      <c r="W223" s="415"/>
      <c r="X223" s="415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66"/>
      <c r="J229" s="66"/>
      <c r="K229" s="224"/>
      <c r="L229" s="220"/>
      <c r="M229" s="66"/>
      <c r="N229" s="66"/>
      <c r="O229" s="508">
        <v>2</v>
      </c>
      <c r="P229" s="224"/>
      <c r="Q229" s="220"/>
      <c r="R229" s="66"/>
      <c r="S229" s="66"/>
      <c r="T229" s="66"/>
      <c r="U229" s="258"/>
      <c r="V229" s="439"/>
      <c r="W229" s="66"/>
      <c r="X229" s="66"/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415"/>
      <c r="J243" s="415"/>
      <c r="K243" s="222"/>
      <c r="L243" s="222"/>
      <c r="M243" s="415"/>
      <c r="N243" s="415"/>
      <c r="O243" s="222"/>
      <c r="P243" s="222"/>
      <c r="Q243" s="222"/>
      <c r="R243" s="415"/>
      <c r="S243" s="415"/>
      <c r="T243" s="415"/>
      <c r="U243" s="415"/>
      <c r="V243" s="415"/>
      <c r="W243" s="415"/>
      <c r="X243" s="415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66"/>
      <c r="J249" s="66"/>
      <c r="K249" s="224"/>
      <c r="L249" s="220"/>
      <c r="M249" s="66"/>
      <c r="N249" s="66"/>
      <c r="O249" s="508">
        <v>0</v>
      </c>
      <c r="P249" s="224"/>
      <c r="Q249" s="220"/>
      <c r="R249" s="66"/>
      <c r="S249" s="66"/>
      <c r="T249" s="66"/>
      <c r="U249" s="258"/>
      <c r="V249" s="439"/>
      <c r="W249" s="66"/>
      <c r="X249" s="66"/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415"/>
      <c r="I251" s="415"/>
      <c r="J251" s="415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563"/>
      <c r="I263" s="563"/>
      <c r="J263" s="563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564"/>
      <c r="I264" s="564"/>
      <c r="J264" s="56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65"/>
      <c r="I339" s="565"/>
      <c r="J339" s="565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algorithmName="SHA-512" hashValue="OafD3a8DnPF9ip8PrlaD0QQswYzXM63CpmUTb4Oj8JMN9sxV4rTifuDGUJkCNz49y/X9AQSHTOTboYuqxQck0w==" saltValue="MKo8q+MtH53Z4CnDKR86qQ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R87" sqref="R87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17" width="8.375" style="2" hidden="1" customWidth="1"/>
    <col min="18" max="20" width="8.375" style="2" customWidth="1"/>
    <col min="21" max="21" width="8" style="2" hidden="1" customWidth="1"/>
    <col min="22" max="22" width="7.75" style="2" hidden="1" customWidth="1"/>
    <col min="23" max="25" width="8" style="2" hidden="1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541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66"/>
      <c r="I81" s="66"/>
      <c r="J81" s="66"/>
      <c r="K81" s="403"/>
      <c r="L81" s="439"/>
      <c r="M81" s="66"/>
      <c r="N81" s="66"/>
      <c r="O81" s="66"/>
      <c r="P81" s="403"/>
      <c r="Q81" s="220"/>
      <c r="R81" s="508"/>
      <c r="S81" s="508"/>
      <c r="T81" s="508"/>
      <c r="U81" s="403"/>
      <c r="V81" s="220"/>
      <c r="W81" s="508"/>
      <c r="X81" s="508"/>
      <c r="Y81" s="508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4"/>
      <c r="I85" s="254"/>
      <c r="J85" s="254"/>
      <c r="K85" s="254"/>
      <c r="L85" s="254"/>
      <c r="M85" s="254"/>
      <c r="N85" s="254"/>
      <c r="O85" s="254"/>
      <c r="P85" s="214"/>
      <c r="Q85" s="214"/>
      <c r="R85" s="214"/>
      <c r="S85" s="214"/>
      <c r="T85" s="214"/>
      <c r="U85" s="214"/>
      <c r="V85" s="413"/>
      <c r="W85" s="413"/>
      <c r="X85" s="413"/>
      <c r="Y85" s="413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560"/>
      <c r="I87" s="560"/>
      <c r="J87" s="560"/>
      <c r="K87" s="561"/>
      <c r="L87" s="561"/>
      <c r="M87" s="560"/>
      <c r="N87" s="560"/>
      <c r="O87" s="560"/>
      <c r="P87" s="241"/>
      <c r="Q87" s="241"/>
      <c r="R87" s="393"/>
      <c r="S87" s="393"/>
      <c r="T87" s="393"/>
      <c r="U87" s="241"/>
      <c r="V87" s="241"/>
      <c r="W87" s="560"/>
      <c r="X87" s="560"/>
      <c r="Y87" s="560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562"/>
      <c r="I88" s="562"/>
      <c r="J88" s="562"/>
      <c r="K88" s="415"/>
      <c r="L88" s="415"/>
      <c r="M88" s="562"/>
      <c r="N88" s="562"/>
      <c r="O88" s="562"/>
      <c r="P88" s="222"/>
      <c r="Q88" s="222"/>
      <c r="R88" s="394"/>
      <c r="S88" s="394"/>
      <c r="T88" s="394"/>
      <c r="U88" s="222"/>
      <c r="V88" s="222"/>
      <c r="W88" s="562"/>
      <c r="X88" s="562"/>
      <c r="Y88" s="56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415"/>
      <c r="J102" s="415"/>
      <c r="K102" s="415"/>
      <c r="L102" s="415"/>
      <c r="M102" s="415"/>
      <c r="N102" s="415"/>
      <c r="O102" s="415"/>
      <c r="P102" s="222"/>
      <c r="Q102" s="222"/>
      <c r="R102" s="222"/>
      <c r="S102" s="222"/>
      <c r="T102" s="222"/>
      <c r="U102" s="222"/>
      <c r="V102" s="222"/>
      <c r="W102" s="415"/>
      <c r="X102" s="415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423"/>
      <c r="J103" s="423"/>
      <c r="K103" s="423"/>
      <c r="L103" s="423"/>
      <c r="M103" s="423"/>
      <c r="N103" s="423"/>
      <c r="O103" s="423"/>
      <c r="P103" s="244"/>
      <c r="Q103" s="244"/>
      <c r="R103" s="244"/>
      <c r="S103" s="244"/>
      <c r="T103" s="244"/>
      <c r="U103" s="244"/>
      <c r="V103" s="244"/>
      <c r="W103" s="423"/>
      <c r="X103" s="423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525"/>
      <c r="J104" s="525"/>
      <c r="K104" s="525"/>
      <c r="L104" s="525"/>
      <c r="M104" s="525"/>
      <c r="N104" s="525"/>
      <c r="O104" s="525"/>
      <c r="P104" s="246"/>
      <c r="Q104" s="246"/>
      <c r="R104" s="246"/>
      <c r="S104" s="246"/>
      <c r="T104" s="246"/>
      <c r="U104" s="246"/>
      <c r="V104" s="246"/>
      <c r="W104" s="525"/>
      <c r="X104" s="525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66"/>
      <c r="J105" s="66"/>
      <c r="K105" s="258"/>
      <c r="L105" s="439"/>
      <c r="M105" s="66"/>
      <c r="N105" s="66"/>
      <c r="O105" s="66"/>
      <c r="P105" s="224"/>
      <c r="Q105" s="220"/>
      <c r="R105" s="508">
        <v>0</v>
      </c>
      <c r="S105" s="66"/>
      <c r="T105" s="66"/>
      <c r="U105" s="224"/>
      <c r="V105" s="220"/>
      <c r="W105" s="66"/>
      <c r="X105" s="66"/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66"/>
      <c r="J106" s="66"/>
      <c r="K106" s="258"/>
      <c r="L106" s="439"/>
      <c r="M106" s="66"/>
      <c r="N106" s="66"/>
      <c r="O106" s="66"/>
      <c r="P106" s="224"/>
      <c r="Q106" s="220"/>
      <c r="R106" s="508">
        <v>0</v>
      </c>
      <c r="S106" s="66"/>
      <c r="T106" s="66"/>
      <c r="U106" s="224"/>
      <c r="V106" s="220"/>
      <c r="W106" s="66"/>
      <c r="X106" s="66"/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525"/>
      <c r="J107" s="525"/>
      <c r="K107" s="525"/>
      <c r="L107" s="525"/>
      <c r="M107" s="525"/>
      <c r="N107" s="525"/>
      <c r="O107" s="525"/>
      <c r="P107" s="246"/>
      <c r="Q107" s="246"/>
      <c r="R107" s="246"/>
      <c r="S107" s="525"/>
      <c r="T107" s="525"/>
      <c r="U107" s="246"/>
      <c r="V107" s="246"/>
      <c r="W107" s="525"/>
      <c r="X107" s="525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66"/>
      <c r="J108" s="66"/>
      <c r="K108" s="258"/>
      <c r="L108" s="439"/>
      <c r="M108" s="66"/>
      <c r="N108" s="66"/>
      <c r="O108" s="66"/>
      <c r="P108" s="224"/>
      <c r="Q108" s="220"/>
      <c r="R108" s="508">
        <v>0</v>
      </c>
      <c r="S108" s="66"/>
      <c r="T108" s="66"/>
      <c r="U108" s="224"/>
      <c r="V108" s="220"/>
      <c r="W108" s="66"/>
      <c r="X108" s="66"/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66"/>
      <c r="J109" s="66"/>
      <c r="K109" s="258"/>
      <c r="L109" s="439"/>
      <c r="M109" s="66"/>
      <c r="N109" s="66"/>
      <c r="O109" s="66"/>
      <c r="P109" s="224"/>
      <c r="Q109" s="220"/>
      <c r="R109" s="508">
        <v>0</v>
      </c>
      <c r="S109" s="66"/>
      <c r="T109" s="66"/>
      <c r="U109" s="224"/>
      <c r="V109" s="220"/>
      <c r="W109" s="66"/>
      <c r="X109" s="66"/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54"/>
      <c r="J129" s="254"/>
      <c r="K129" s="254"/>
      <c r="L129" s="254"/>
      <c r="M129" s="254"/>
      <c r="N129" s="254"/>
      <c r="O129" s="254"/>
      <c r="P129" s="214"/>
      <c r="Q129" s="214"/>
      <c r="R129" s="214"/>
      <c r="S129" s="254"/>
      <c r="T129" s="254"/>
      <c r="U129" s="214"/>
      <c r="V129" s="220"/>
      <c r="W129" s="254"/>
      <c r="X129" s="25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551"/>
      <c r="J183" s="551"/>
      <c r="K183" s="551"/>
      <c r="L183" s="551"/>
      <c r="M183" s="551"/>
      <c r="N183" s="551"/>
      <c r="O183" s="551"/>
      <c r="P183" s="256"/>
      <c r="Q183" s="256"/>
      <c r="R183" s="256"/>
      <c r="S183" s="551"/>
      <c r="T183" s="551"/>
      <c r="U183" s="256"/>
      <c r="V183" s="256"/>
      <c r="W183" s="551"/>
      <c r="X183" s="551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58"/>
      <c r="J185" s="258"/>
      <c r="K185" s="258"/>
      <c r="L185" s="258"/>
      <c r="M185" s="258"/>
      <c r="N185" s="258"/>
      <c r="O185" s="258"/>
      <c r="P185" s="224"/>
      <c r="Q185" s="224"/>
      <c r="R185" s="224"/>
      <c r="S185" s="258"/>
      <c r="T185" s="258"/>
      <c r="U185" s="224"/>
      <c r="V185" s="224"/>
      <c r="W185" s="258"/>
      <c r="X185" s="258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66"/>
      <c r="J186" s="66"/>
      <c r="K186" s="415"/>
      <c r="L186" s="439"/>
      <c r="M186" s="66"/>
      <c r="N186" s="66"/>
      <c r="O186" s="66"/>
      <c r="P186" s="222"/>
      <c r="Q186" s="220"/>
      <c r="R186" s="508">
        <v>593</v>
      </c>
      <c r="S186" s="66"/>
      <c r="T186" s="66"/>
      <c r="U186" s="222"/>
      <c r="V186" s="220"/>
      <c r="W186" s="66"/>
      <c r="X186" s="66"/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66"/>
      <c r="J187" s="66"/>
      <c r="K187" s="415"/>
      <c r="L187" s="439"/>
      <c r="M187" s="66"/>
      <c r="N187" s="66"/>
      <c r="O187" s="66"/>
      <c r="P187" s="222"/>
      <c r="Q187" s="220"/>
      <c r="R187" s="508">
        <v>325</v>
      </c>
      <c r="S187" s="66"/>
      <c r="T187" s="66"/>
      <c r="U187" s="222"/>
      <c r="V187" s="220"/>
      <c r="W187" s="66"/>
      <c r="X187" s="66"/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415"/>
      <c r="J220" s="415"/>
      <c r="K220" s="415"/>
      <c r="L220" s="415"/>
      <c r="M220" s="415"/>
      <c r="N220" s="415"/>
      <c r="O220" s="415"/>
      <c r="P220" s="222"/>
      <c r="Q220" s="222"/>
      <c r="R220" s="222"/>
      <c r="S220" s="415"/>
      <c r="T220" s="415"/>
      <c r="U220" s="222"/>
      <c r="V220" s="222"/>
      <c r="W220" s="415"/>
      <c r="X220" s="415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66"/>
      <c r="J221" s="66"/>
      <c r="K221" s="258"/>
      <c r="L221" s="439"/>
      <c r="M221" s="66"/>
      <c r="N221" s="66"/>
      <c r="O221" s="66"/>
      <c r="P221" s="224"/>
      <c r="Q221" s="220"/>
      <c r="R221" s="508">
        <v>1</v>
      </c>
      <c r="S221" s="66"/>
      <c r="T221" s="66"/>
      <c r="U221" s="224"/>
      <c r="V221" s="220"/>
      <c r="W221" s="66"/>
      <c r="X221" s="66"/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415"/>
      <c r="J223" s="415"/>
      <c r="K223" s="415"/>
      <c r="L223" s="415"/>
      <c r="M223" s="415"/>
      <c r="N223" s="415"/>
      <c r="O223" s="415"/>
      <c r="P223" s="222"/>
      <c r="Q223" s="222"/>
      <c r="R223" s="222"/>
      <c r="S223" s="415"/>
      <c r="T223" s="415"/>
      <c r="U223" s="222"/>
      <c r="V223" s="222"/>
      <c r="W223" s="415"/>
      <c r="X223" s="415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66"/>
      <c r="J229" s="66"/>
      <c r="K229" s="258"/>
      <c r="L229" s="439"/>
      <c r="M229" s="66"/>
      <c r="N229" s="66"/>
      <c r="O229" s="66"/>
      <c r="P229" s="224"/>
      <c r="Q229" s="220"/>
      <c r="R229" s="508">
        <v>3</v>
      </c>
      <c r="S229" s="66"/>
      <c r="T229" s="66"/>
      <c r="U229" s="224"/>
      <c r="V229" s="220"/>
      <c r="W229" s="66"/>
      <c r="X229" s="66"/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415"/>
      <c r="J243" s="415"/>
      <c r="K243" s="415"/>
      <c r="L243" s="415"/>
      <c r="M243" s="415"/>
      <c r="N243" s="415"/>
      <c r="O243" s="415"/>
      <c r="P243" s="222"/>
      <c r="Q243" s="222"/>
      <c r="R243" s="222"/>
      <c r="S243" s="415"/>
      <c r="T243" s="415"/>
      <c r="U243" s="222"/>
      <c r="V243" s="222"/>
      <c r="W243" s="415"/>
      <c r="X243" s="415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66"/>
      <c r="J249" s="66"/>
      <c r="K249" s="258"/>
      <c r="L249" s="439"/>
      <c r="M249" s="66"/>
      <c r="N249" s="66"/>
      <c r="O249" s="66"/>
      <c r="P249" s="224"/>
      <c r="Q249" s="220"/>
      <c r="R249" s="508">
        <v>0</v>
      </c>
      <c r="S249" s="66"/>
      <c r="T249" s="66"/>
      <c r="U249" s="224"/>
      <c r="V249" s="220"/>
      <c r="W249" s="66"/>
      <c r="X249" s="66"/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57"/>
      <c r="I339" s="557"/>
      <c r="J339" s="557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algorithmName="SHA-512" hashValue="QD3I0oM7kZ2zzqxOEQk0jlf55KjOl24IE+s2gkGIyNXvKcCbrMEj7Y+ExX/mTp9P15MgE0gw6w3HHaJf6W3sqw==" saltValue="X0GUcN0Zi/mDeeWcdhrdNg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S87" sqref="S87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17" width="8.375" style="2" hidden="1" customWidth="1"/>
    <col min="18" max="20" width="8.375" style="2" customWidth="1"/>
    <col min="21" max="21" width="8" style="2" hidden="1" customWidth="1"/>
    <col min="22" max="22" width="7.75" style="2" hidden="1" customWidth="1"/>
    <col min="23" max="25" width="8" style="2" hidden="1" customWidth="1"/>
    <col min="26" max="26" width="12.125" style="177" customWidth="1"/>
    <col min="27" max="27" width="29.125" style="388" hidden="1" customWidth="1"/>
    <col min="28" max="28" width="23.375" style="177" customWidth="1"/>
    <col min="29" max="29" width="17.375" style="177" customWidth="1"/>
    <col min="30" max="30" width="9.125" style="177" customWidth="1"/>
    <col min="31" max="32" width="9" style="177"/>
  </cols>
  <sheetData>
    <row r="1" spans="1:47" s="177" customFormat="1" ht="30" customHeight="1" x14ac:dyDescent="0.5">
      <c r="A1" s="1"/>
      <c r="B1" s="2"/>
      <c r="F1" s="553"/>
      <c r="G1" s="553"/>
      <c r="H1" s="553"/>
      <c r="I1" s="553"/>
      <c r="J1" s="553"/>
      <c r="K1" s="553"/>
      <c r="L1" s="56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8" t="s">
        <v>542</v>
      </c>
      <c r="AA1" s="176"/>
    </row>
    <row r="2" spans="1:47" s="179" customFormat="1" ht="39.75" customHeight="1" x14ac:dyDescent="0.6">
      <c r="A2" s="647" t="s">
        <v>375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178"/>
    </row>
    <row r="3" spans="1:47" s="180" customFormat="1" ht="31.5" customHeight="1" thickBot="1" x14ac:dyDescent="0.65">
      <c r="A3" s="648" t="s">
        <v>376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178"/>
    </row>
    <row r="4" spans="1:47" s="185" customFormat="1" ht="40.5" customHeight="1" x14ac:dyDescent="0.6">
      <c r="A4" s="640"/>
      <c r="B4" s="4"/>
      <c r="C4" s="649" t="s">
        <v>377</v>
      </c>
      <c r="D4" s="650"/>
      <c r="E4" s="651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2"/>
      <c r="V4" s="558"/>
      <c r="W4" s="558"/>
      <c r="X4" s="558"/>
      <c r="Y4" s="181"/>
      <c r="Z4" s="653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1"/>
      <c r="B5" s="4" t="s">
        <v>0</v>
      </c>
      <c r="C5" s="643" t="s">
        <v>1</v>
      </c>
      <c r="D5" s="656" t="s">
        <v>379</v>
      </c>
      <c r="E5" s="656" t="s">
        <v>380</v>
      </c>
      <c r="F5" s="658" t="s">
        <v>381</v>
      </c>
      <c r="G5" s="659"/>
      <c r="H5" s="186"/>
      <c r="I5" s="187" t="s">
        <v>382</v>
      </c>
      <c r="J5" s="188"/>
      <c r="K5" s="660" t="s">
        <v>383</v>
      </c>
      <c r="L5" s="661"/>
      <c r="M5" s="186"/>
      <c r="N5" s="187" t="s">
        <v>384</v>
      </c>
      <c r="O5" s="188"/>
      <c r="P5" s="658" t="s">
        <v>385</v>
      </c>
      <c r="Q5" s="659"/>
      <c r="R5" s="189"/>
      <c r="S5" s="187" t="s">
        <v>384</v>
      </c>
      <c r="T5" s="190"/>
      <c r="U5" s="662" t="s">
        <v>386</v>
      </c>
      <c r="V5" s="663"/>
      <c r="W5" s="189"/>
      <c r="X5" s="187" t="s">
        <v>384</v>
      </c>
      <c r="Y5" s="188"/>
      <c r="Z5" s="654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2"/>
      <c r="B6" s="555" t="s">
        <v>2</v>
      </c>
      <c r="C6" s="644"/>
      <c r="D6" s="657"/>
      <c r="E6" s="657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55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64" t="s">
        <v>402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559"/>
      <c r="W7" s="200"/>
      <c r="X7" s="559"/>
      <c r="Y7" s="55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27" t="s">
        <v>5</v>
      </c>
      <c r="C9" s="11"/>
      <c r="D9" s="20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456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57"/>
      <c r="AA10" s="280"/>
      <c r="AB10" s="210"/>
      <c r="AC10" s="211"/>
      <c r="AD10" s="184"/>
      <c r="AE10" s="184"/>
      <c r="AF10" s="211"/>
    </row>
    <row r="11" spans="1:47" ht="45" hidden="1" x14ac:dyDescent="0.6">
      <c r="A11" s="454"/>
      <c r="B11" s="14" t="s">
        <v>7</v>
      </c>
      <c r="C11" s="15" t="s">
        <v>8</v>
      </c>
      <c r="D11" s="215" t="s">
        <v>405</v>
      </c>
      <c r="E11" s="396"/>
      <c r="F11" s="396"/>
      <c r="G11" s="396"/>
      <c r="H11" s="515"/>
      <c r="I11" s="515"/>
      <c r="J11" s="515"/>
      <c r="K11" s="396"/>
      <c r="L11" s="396"/>
      <c r="M11" s="515"/>
      <c r="N11" s="515"/>
      <c r="O11" s="515"/>
      <c r="P11" s="396"/>
      <c r="Q11" s="396"/>
      <c r="R11" s="515"/>
      <c r="S11" s="515"/>
      <c r="T11" s="515"/>
      <c r="U11" s="396"/>
      <c r="V11" s="396"/>
      <c r="W11" s="515"/>
      <c r="X11" s="515"/>
      <c r="Y11" s="515"/>
      <c r="Z11" s="458" t="s">
        <v>404</v>
      </c>
      <c r="AA11" s="281" t="s">
        <v>427</v>
      </c>
      <c r="AB11" s="282"/>
      <c r="AC11" s="283"/>
      <c r="AD11" s="283"/>
      <c r="AE11" s="283"/>
      <c r="AF11" s="283"/>
    </row>
    <row r="12" spans="1:47" ht="24.75" hidden="1" x14ac:dyDescent="0.6">
      <c r="A12" s="454"/>
      <c r="B12" s="16" t="s">
        <v>9</v>
      </c>
      <c r="C12" s="15" t="s">
        <v>10</v>
      </c>
      <c r="D12" s="215">
        <v>5</v>
      </c>
      <c r="E12" s="396"/>
      <c r="F12" s="396"/>
      <c r="G12" s="396"/>
      <c r="H12" s="515"/>
      <c r="I12" s="515"/>
      <c r="J12" s="515"/>
      <c r="K12" s="397"/>
      <c r="L12" s="397"/>
      <c r="M12" s="515"/>
      <c r="N12" s="515"/>
      <c r="O12" s="515"/>
      <c r="P12" s="396"/>
      <c r="Q12" s="396"/>
      <c r="R12" s="515"/>
      <c r="S12" s="515"/>
      <c r="T12" s="515"/>
      <c r="U12" s="397"/>
      <c r="V12" s="398"/>
      <c r="W12" s="515"/>
      <c r="X12" s="515"/>
      <c r="Y12" s="515"/>
      <c r="Z12" s="459" t="s">
        <v>404</v>
      </c>
      <c r="AA12" s="281" t="s">
        <v>427</v>
      </c>
      <c r="AB12" s="210"/>
      <c r="AC12" s="211"/>
      <c r="AD12" s="211"/>
      <c r="AE12" s="211"/>
      <c r="AF12" s="211"/>
    </row>
    <row r="13" spans="1:47" ht="24.75" hidden="1" x14ac:dyDescent="0.6">
      <c r="A13" s="454"/>
      <c r="B13" s="17" t="s">
        <v>11</v>
      </c>
      <c r="C13" s="18" t="s">
        <v>12</v>
      </c>
      <c r="D13" s="216" t="s">
        <v>406</v>
      </c>
      <c r="E13" s="399"/>
      <c r="F13" s="400"/>
      <c r="G13" s="400"/>
      <c r="H13" s="515"/>
      <c r="I13" s="515"/>
      <c r="J13" s="515"/>
      <c r="K13" s="399"/>
      <c r="L13" s="399"/>
      <c r="M13" s="515"/>
      <c r="N13" s="515"/>
      <c r="O13" s="515"/>
      <c r="P13" s="400"/>
      <c r="Q13" s="400"/>
      <c r="R13" s="515"/>
      <c r="S13" s="515"/>
      <c r="T13" s="515"/>
      <c r="U13" s="399"/>
      <c r="V13" s="401"/>
      <c r="W13" s="515"/>
      <c r="X13" s="515"/>
      <c r="Y13" s="515"/>
      <c r="Z13" s="460" t="s">
        <v>404</v>
      </c>
      <c r="AA13" s="281" t="s">
        <v>427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461"/>
      <c r="AA14" s="280"/>
      <c r="AB14" s="210"/>
      <c r="AC14" s="211"/>
      <c r="AD14" s="211"/>
      <c r="AE14" s="211"/>
      <c r="AF14" s="211"/>
    </row>
    <row r="15" spans="1:47" ht="24.75" hidden="1" x14ac:dyDescent="0.6">
      <c r="A15" s="21"/>
      <c r="B15" s="428" t="s">
        <v>13</v>
      </c>
      <c r="C15" s="13"/>
      <c r="D15" s="21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462"/>
      <c r="AA15" s="284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457"/>
      <c r="AA16" s="280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8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63"/>
      <c r="AA17" s="280" t="s">
        <v>428</v>
      </c>
      <c r="AB17" s="285"/>
      <c r="AC17" s="286"/>
      <c r="AD17" s="286"/>
      <c r="AE17" s="286"/>
      <c r="AF17" s="286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8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64"/>
      <c r="AA18" s="287" t="s">
        <v>429</v>
      </c>
      <c r="AB18" s="288"/>
      <c r="AC18" s="289"/>
      <c r="AD18" s="289"/>
      <c r="AE18" s="289"/>
      <c r="AF18" s="289"/>
    </row>
    <row r="19" spans="1:32" ht="24.75" hidden="1" x14ac:dyDescent="0.6">
      <c r="A19" s="454"/>
      <c r="B19" s="28" t="s">
        <v>18</v>
      </c>
      <c r="C19" s="29" t="s">
        <v>16</v>
      </c>
      <c r="D19" s="223">
        <v>3000</v>
      </c>
      <c r="E19" s="258"/>
      <c r="F19" s="258"/>
      <c r="G19" s="258"/>
      <c r="H19" s="515"/>
      <c r="I19" s="515"/>
      <c r="J19" s="515"/>
      <c r="K19" s="258"/>
      <c r="L19" s="258"/>
      <c r="M19" s="515"/>
      <c r="N19" s="515"/>
      <c r="O19" s="515"/>
      <c r="P19" s="258"/>
      <c r="Q19" s="258"/>
      <c r="R19" s="515"/>
      <c r="S19" s="515"/>
      <c r="T19" s="515"/>
      <c r="U19" s="258"/>
      <c r="V19" s="258"/>
      <c r="W19" s="515"/>
      <c r="X19" s="515"/>
      <c r="Y19" s="515"/>
      <c r="Z19" s="458" t="s">
        <v>404</v>
      </c>
      <c r="AA19" s="281"/>
      <c r="AB19" s="282"/>
      <c r="AC19" s="283"/>
      <c r="AD19" s="283"/>
      <c r="AE19" s="283"/>
      <c r="AF19" s="283"/>
    </row>
    <row r="20" spans="1:32" ht="24.75" hidden="1" x14ac:dyDescent="0.6">
      <c r="A20" s="454"/>
      <c r="B20" s="28" t="s">
        <v>19</v>
      </c>
      <c r="C20" s="29" t="s">
        <v>16</v>
      </c>
      <c r="D20" s="223">
        <v>2500</v>
      </c>
      <c r="E20" s="258"/>
      <c r="F20" s="258"/>
      <c r="G20" s="258"/>
      <c r="H20" s="515"/>
      <c r="I20" s="515"/>
      <c r="J20" s="515"/>
      <c r="K20" s="258"/>
      <c r="L20" s="258"/>
      <c r="M20" s="515"/>
      <c r="N20" s="515"/>
      <c r="O20" s="515"/>
      <c r="P20" s="258"/>
      <c r="Q20" s="258"/>
      <c r="R20" s="515"/>
      <c r="S20" s="515"/>
      <c r="T20" s="515"/>
      <c r="U20" s="258"/>
      <c r="V20" s="258"/>
      <c r="W20" s="515"/>
      <c r="X20" s="515"/>
      <c r="Y20" s="515"/>
      <c r="Z20" s="458" t="s">
        <v>404</v>
      </c>
      <c r="AA20" s="281"/>
      <c r="AB20" s="282"/>
      <c r="AC20" s="283"/>
      <c r="AD20" s="283"/>
      <c r="AE20" s="283"/>
      <c r="AF20" s="283"/>
    </row>
    <row r="21" spans="1:32" ht="24.75" hidden="1" x14ac:dyDescent="0.6">
      <c r="A21" s="454"/>
      <c r="B21" s="30" t="s">
        <v>20</v>
      </c>
      <c r="C21" s="31" t="s">
        <v>16</v>
      </c>
      <c r="D21" s="225">
        <v>9800</v>
      </c>
      <c r="E21" s="258"/>
      <c r="F21" s="517"/>
      <c r="G21" s="258"/>
      <c r="H21" s="515"/>
      <c r="I21" s="515"/>
      <c r="J21" s="515"/>
      <c r="K21" s="517"/>
      <c r="L21" s="258"/>
      <c r="M21" s="515"/>
      <c r="N21" s="515"/>
      <c r="O21" s="515"/>
      <c r="P21" s="517"/>
      <c r="Q21" s="258"/>
      <c r="R21" s="515"/>
      <c r="S21" s="515"/>
      <c r="T21" s="515"/>
      <c r="U21" s="517"/>
      <c r="V21" s="258"/>
      <c r="W21" s="515"/>
      <c r="X21" s="515"/>
      <c r="Y21" s="515"/>
      <c r="Z21" s="465" t="s">
        <v>404</v>
      </c>
      <c r="AA21" s="290"/>
      <c r="AB21" s="291"/>
      <c r="AC21" s="292"/>
      <c r="AD21" s="292"/>
      <c r="AE21" s="292"/>
      <c r="AF21" s="292"/>
    </row>
    <row r="22" spans="1:32" ht="24.75" hidden="1" x14ac:dyDescent="0.6">
      <c r="A22" s="454"/>
      <c r="B22" s="30" t="s">
        <v>21</v>
      </c>
      <c r="C22" s="31" t="s">
        <v>16</v>
      </c>
      <c r="D22" s="225">
        <v>3000</v>
      </c>
      <c r="E22" s="258"/>
      <c r="F22" s="517"/>
      <c r="G22" s="258"/>
      <c r="H22" s="515"/>
      <c r="I22" s="515"/>
      <c r="J22" s="515"/>
      <c r="K22" s="517"/>
      <c r="L22" s="258"/>
      <c r="M22" s="515"/>
      <c r="N22" s="515"/>
      <c r="O22" s="515"/>
      <c r="P22" s="517"/>
      <c r="Q22" s="258"/>
      <c r="R22" s="515"/>
      <c r="S22" s="515"/>
      <c r="T22" s="515"/>
      <c r="U22" s="517"/>
      <c r="V22" s="258"/>
      <c r="W22" s="515"/>
      <c r="X22" s="515"/>
      <c r="Y22" s="515"/>
      <c r="Z22" s="465" t="s">
        <v>404</v>
      </c>
      <c r="AA22" s="290"/>
      <c r="AB22" s="291"/>
      <c r="AC22" s="292"/>
      <c r="AD22" s="292"/>
      <c r="AE22" s="292"/>
      <c r="AF22" s="292"/>
    </row>
    <row r="23" spans="1:32" ht="24.75" hidden="1" x14ac:dyDescent="0.6">
      <c r="A23" s="454"/>
      <c r="B23" s="26" t="s">
        <v>22</v>
      </c>
      <c r="C23" s="27" t="s">
        <v>16</v>
      </c>
      <c r="D23" s="221">
        <v>20</v>
      </c>
      <c r="E23" s="258"/>
      <c r="F23" s="415"/>
      <c r="G23" s="258"/>
      <c r="H23" s="515"/>
      <c r="I23" s="515"/>
      <c r="J23" s="515"/>
      <c r="K23" s="415"/>
      <c r="L23" s="258"/>
      <c r="M23" s="515"/>
      <c r="N23" s="515"/>
      <c r="O23" s="515"/>
      <c r="P23" s="415"/>
      <c r="Q23" s="258"/>
      <c r="R23" s="515"/>
      <c r="S23" s="515"/>
      <c r="T23" s="515"/>
      <c r="U23" s="415"/>
      <c r="V23" s="258"/>
      <c r="W23" s="515"/>
      <c r="X23" s="515"/>
      <c r="Y23" s="515"/>
      <c r="Z23" s="464" t="s">
        <v>404</v>
      </c>
      <c r="AA23" s="287"/>
      <c r="AB23" s="288"/>
      <c r="AC23" s="289"/>
      <c r="AD23" s="289"/>
      <c r="AE23" s="289"/>
      <c r="AF23" s="289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8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64"/>
      <c r="AA24" s="287" t="s">
        <v>430</v>
      </c>
      <c r="AB24" s="288"/>
      <c r="AC24" s="289"/>
      <c r="AD24" s="289"/>
      <c r="AE24" s="289"/>
      <c r="AF24" s="289"/>
    </row>
    <row r="25" spans="1:32" ht="24.75" hidden="1" x14ac:dyDescent="0.6">
      <c r="A25" s="454"/>
      <c r="B25" s="28" t="s">
        <v>24</v>
      </c>
      <c r="C25" s="29" t="s">
        <v>16</v>
      </c>
      <c r="D25" s="223">
        <v>120</v>
      </c>
      <c r="E25" s="258"/>
      <c r="F25" s="258"/>
      <c r="G25" s="258"/>
      <c r="H25" s="515"/>
      <c r="I25" s="515"/>
      <c r="J25" s="515"/>
      <c r="K25" s="258"/>
      <c r="L25" s="258"/>
      <c r="M25" s="515"/>
      <c r="N25" s="515"/>
      <c r="O25" s="515"/>
      <c r="P25" s="258"/>
      <c r="Q25" s="258"/>
      <c r="R25" s="515"/>
      <c r="S25" s="515"/>
      <c r="T25" s="515"/>
      <c r="U25" s="258"/>
      <c r="V25" s="258"/>
      <c r="W25" s="515"/>
      <c r="X25" s="515"/>
      <c r="Y25" s="515"/>
      <c r="Z25" s="458" t="s">
        <v>404</v>
      </c>
      <c r="AA25" s="281"/>
      <c r="AB25" s="282"/>
      <c r="AC25" s="283"/>
      <c r="AD25" s="283"/>
      <c r="AE25" s="283"/>
      <c r="AF25" s="283"/>
    </row>
    <row r="26" spans="1:32" ht="24.75" hidden="1" x14ac:dyDescent="0.6">
      <c r="A26" s="454"/>
      <c r="B26" s="28" t="s">
        <v>25</v>
      </c>
      <c r="C26" s="29" t="s">
        <v>16</v>
      </c>
      <c r="D26" s="223">
        <v>140</v>
      </c>
      <c r="E26" s="258"/>
      <c r="F26" s="258"/>
      <c r="G26" s="258"/>
      <c r="H26" s="515"/>
      <c r="I26" s="515"/>
      <c r="J26" s="515"/>
      <c r="K26" s="258"/>
      <c r="L26" s="258"/>
      <c r="M26" s="515"/>
      <c r="N26" s="515"/>
      <c r="O26" s="515"/>
      <c r="P26" s="258"/>
      <c r="Q26" s="258"/>
      <c r="R26" s="515"/>
      <c r="S26" s="515"/>
      <c r="T26" s="515"/>
      <c r="U26" s="258"/>
      <c r="V26" s="258"/>
      <c r="W26" s="515"/>
      <c r="X26" s="515"/>
      <c r="Y26" s="515"/>
      <c r="Z26" s="458" t="s">
        <v>404</v>
      </c>
      <c r="AA26" s="281"/>
      <c r="AB26" s="282"/>
      <c r="AC26" s="283"/>
      <c r="AD26" s="283"/>
      <c r="AE26" s="283"/>
      <c r="AF26" s="283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8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64"/>
      <c r="AA27" s="287" t="s">
        <v>431</v>
      </c>
      <c r="AB27" s="288"/>
      <c r="AC27" s="289"/>
      <c r="AD27" s="289"/>
      <c r="AE27" s="289"/>
      <c r="AF27" s="289"/>
    </row>
    <row r="28" spans="1:32" ht="24.75" hidden="1" x14ac:dyDescent="0.6">
      <c r="A28" s="454"/>
      <c r="B28" s="28" t="s">
        <v>27</v>
      </c>
      <c r="C28" s="29" t="s">
        <v>16</v>
      </c>
      <c r="D28" s="223">
        <v>210</v>
      </c>
      <c r="E28" s="258"/>
      <c r="F28" s="258"/>
      <c r="G28" s="439"/>
      <c r="H28" s="515"/>
      <c r="I28" s="515"/>
      <c r="J28" s="515"/>
      <c r="K28" s="258"/>
      <c r="L28" s="439"/>
      <c r="M28" s="515"/>
      <c r="N28" s="515"/>
      <c r="O28" s="515"/>
      <c r="P28" s="258"/>
      <c r="Q28" s="439"/>
      <c r="R28" s="515"/>
      <c r="S28" s="515"/>
      <c r="T28" s="515"/>
      <c r="U28" s="258"/>
      <c r="V28" s="258"/>
      <c r="W28" s="515"/>
      <c r="X28" s="515"/>
      <c r="Y28" s="515"/>
      <c r="Z28" s="458" t="s">
        <v>404</v>
      </c>
      <c r="AA28" s="281"/>
      <c r="AB28" s="282"/>
      <c r="AC28" s="283"/>
      <c r="AD28" s="283"/>
      <c r="AE28" s="283"/>
      <c r="AF28" s="283"/>
    </row>
    <row r="29" spans="1:32" ht="24.75" hidden="1" x14ac:dyDescent="0.6">
      <c r="A29" s="454"/>
      <c r="B29" s="28" t="s">
        <v>28</v>
      </c>
      <c r="C29" s="29" t="s">
        <v>16</v>
      </c>
      <c r="D29" s="223">
        <v>90</v>
      </c>
      <c r="E29" s="258"/>
      <c r="F29" s="258"/>
      <c r="G29" s="439"/>
      <c r="H29" s="515"/>
      <c r="I29" s="515"/>
      <c r="J29" s="515"/>
      <c r="K29" s="258"/>
      <c r="L29" s="439"/>
      <c r="M29" s="515"/>
      <c r="N29" s="515"/>
      <c r="O29" s="515"/>
      <c r="P29" s="258"/>
      <c r="Q29" s="439"/>
      <c r="R29" s="515"/>
      <c r="S29" s="515"/>
      <c r="T29" s="515"/>
      <c r="U29" s="258"/>
      <c r="V29" s="258"/>
      <c r="W29" s="515"/>
      <c r="X29" s="515"/>
      <c r="Y29" s="515"/>
      <c r="Z29" s="458" t="s">
        <v>404</v>
      </c>
      <c r="AA29" s="281"/>
      <c r="AB29" s="282"/>
      <c r="AC29" s="283"/>
      <c r="AD29" s="283"/>
      <c r="AE29" s="283"/>
      <c r="AF29" s="283"/>
    </row>
    <row r="30" spans="1:32" ht="24.75" hidden="1" x14ac:dyDescent="0.6">
      <c r="A30" s="454"/>
      <c r="B30" s="28" t="s">
        <v>29</v>
      </c>
      <c r="C30" s="29" t="s">
        <v>16</v>
      </c>
      <c r="D30" s="223">
        <v>12</v>
      </c>
      <c r="E30" s="258"/>
      <c r="F30" s="258"/>
      <c r="G30" s="439"/>
      <c r="H30" s="515"/>
      <c r="I30" s="515"/>
      <c r="J30" s="515"/>
      <c r="K30" s="258"/>
      <c r="L30" s="439"/>
      <c r="M30" s="515"/>
      <c r="N30" s="515"/>
      <c r="O30" s="515"/>
      <c r="P30" s="258"/>
      <c r="Q30" s="439"/>
      <c r="R30" s="515"/>
      <c r="S30" s="515"/>
      <c r="T30" s="515"/>
      <c r="U30" s="258"/>
      <c r="V30" s="258"/>
      <c r="W30" s="515"/>
      <c r="X30" s="515"/>
      <c r="Y30" s="515"/>
      <c r="Z30" s="458" t="s">
        <v>404</v>
      </c>
      <c r="AA30" s="281"/>
      <c r="AB30" s="282"/>
      <c r="AC30" s="283"/>
      <c r="AD30" s="283"/>
      <c r="AE30" s="283"/>
      <c r="AF30" s="283"/>
    </row>
    <row r="31" spans="1:32" ht="24.75" hidden="1" x14ac:dyDescent="0.6">
      <c r="A31" s="454"/>
      <c r="B31" s="30" t="s">
        <v>30</v>
      </c>
      <c r="C31" s="31" t="s">
        <v>16</v>
      </c>
      <c r="D31" s="227">
        <v>90</v>
      </c>
      <c r="E31" s="258"/>
      <c r="F31" s="517"/>
      <c r="G31" s="439"/>
      <c r="H31" s="515"/>
      <c r="I31" s="515"/>
      <c r="J31" s="515"/>
      <c r="K31" s="517"/>
      <c r="L31" s="439"/>
      <c r="M31" s="515"/>
      <c r="N31" s="515"/>
      <c r="O31" s="515"/>
      <c r="P31" s="517"/>
      <c r="Q31" s="439"/>
      <c r="R31" s="515"/>
      <c r="S31" s="515"/>
      <c r="T31" s="515"/>
      <c r="U31" s="517"/>
      <c r="V31" s="258"/>
      <c r="W31" s="515"/>
      <c r="X31" s="515"/>
      <c r="Y31" s="515"/>
      <c r="Z31" s="465" t="s">
        <v>404</v>
      </c>
      <c r="AA31" s="290"/>
      <c r="AB31" s="291"/>
      <c r="AC31" s="292"/>
      <c r="AD31" s="292"/>
      <c r="AE31" s="292"/>
      <c r="AF31" s="292"/>
    </row>
    <row r="32" spans="1:32" ht="24.75" hidden="1" x14ac:dyDescent="0.6">
      <c r="A32" s="454"/>
      <c r="B32" s="30" t="s">
        <v>31</v>
      </c>
      <c r="C32" s="31" t="s">
        <v>16</v>
      </c>
      <c r="D32" s="227">
        <v>1</v>
      </c>
      <c r="E32" s="258"/>
      <c r="F32" s="517"/>
      <c r="G32" s="439"/>
      <c r="H32" s="515"/>
      <c r="I32" s="515"/>
      <c r="J32" s="515"/>
      <c r="K32" s="517"/>
      <c r="L32" s="439"/>
      <c r="M32" s="515"/>
      <c r="N32" s="515"/>
      <c r="O32" s="515"/>
      <c r="P32" s="517"/>
      <c r="Q32" s="439"/>
      <c r="R32" s="515"/>
      <c r="S32" s="515"/>
      <c r="T32" s="515"/>
      <c r="U32" s="517"/>
      <c r="V32" s="258"/>
      <c r="W32" s="515"/>
      <c r="X32" s="515"/>
      <c r="Y32" s="515"/>
      <c r="Z32" s="465" t="s">
        <v>404</v>
      </c>
      <c r="AA32" s="290"/>
      <c r="AB32" s="291"/>
      <c r="AC32" s="292"/>
      <c r="AD32" s="292"/>
      <c r="AE32" s="292"/>
      <c r="AF32" s="292"/>
    </row>
    <row r="33" spans="1:32" ht="24.75" hidden="1" x14ac:dyDescent="0.6">
      <c r="A33" s="454"/>
      <c r="B33" s="26" t="s">
        <v>32</v>
      </c>
      <c r="C33" s="27" t="s">
        <v>16</v>
      </c>
      <c r="D33" s="221">
        <v>268</v>
      </c>
      <c r="E33" s="258"/>
      <c r="F33" s="415"/>
      <c r="G33" s="439"/>
      <c r="H33" s="515"/>
      <c r="I33" s="515"/>
      <c r="J33" s="515"/>
      <c r="K33" s="415"/>
      <c r="L33" s="439"/>
      <c r="M33" s="515"/>
      <c r="N33" s="515"/>
      <c r="O33" s="515"/>
      <c r="P33" s="415"/>
      <c r="Q33" s="439"/>
      <c r="R33" s="515"/>
      <c r="S33" s="515"/>
      <c r="T33" s="515"/>
      <c r="U33" s="415"/>
      <c r="V33" s="258"/>
      <c r="W33" s="515"/>
      <c r="X33" s="515"/>
      <c r="Y33" s="515"/>
      <c r="Z33" s="464" t="s">
        <v>404</v>
      </c>
      <c r="AA33" s="287"/>
      <c r="AB33" s="288"/>
      <c r="AC33" s="289"/>
      <c r="AD33" s="289"/>
      <c r="AE33" s="289"/>
      <c r="AF33" s="289"/>
    </row>
    <row r="34" spans="1:32" ht="24.75" hidden="1" x14ac:dyDescent="0.6">
      <c r="A34" s="454"/>
      <c r="B34" s="26" t="s">
        <v>33</v>
      </c>
      <c r="C34" s="27" t="s">
        <v>16</v>
      </c>
      <c r="D34" s="221">
        <v>100</v>
      </c>
      <c r="E34" s="258"/>
      <c r="F34" s="415"/>
      <c r="G34" s="439"/>
      <c r="H34" s="515"/>
      <c r="I34" s="515"/>
      <c r="J34" s="515"/>
      <c r="K34" s="415"/>
      <c r="L34" s="439"/>
      <c r="M34" s="515"/>
      <c r="N34" s="515"/>
      <c r="O34" s="515"/>
      <c r="P34" s="415"/>
      <c r="Q34" s="439"/>
      <c r="R34" s="515"/>
      <c r="S34" s="515"/>
      <c r="T34" s="515"/>
      <c r="U34" s="415"/>
      <c r="V34" s="258"/>
      <c r="W34" s="515"/>
      <c r="X34" s="515"/>
      <c r="Y34" s="515"/>
      <c r="Z34" s="464" t="s">
        <v>404</v>
      </c>
      <c r="AA34" s="287"/>
      <c r="AB34" s="288"/>
      <c r="AC34" s="289"/>
      <c r="AD34" s="289"/>
      <c r="AE34" s="289"/>
      <c r="AF34" s="289"/>
    </row>
    <row r="35" spans="1:32" ht="24.75" hidden="1" x14ac:dyDescent="0.6">
      <c r="A35" s="454"/>
      <c r="B35" s="26" t="s">
        <v>34</v>
      </c>
      <c r="C35" s="27" t="s">
        <v>16</v>
      </c>
      <c r="D35" s="221">
        <v>200</v>
      </c>
      <c r="E35" s="258"/>
      <c r="F35" s="415"/>
      <c r="G35" s="439"/>
      <c r="H35" s="515"/>
      <c r="I35" s="515"/>
      <c r="J35" s="515"/>
      <c r="K35" s="415"/>
      <c r="L35" s="439"/>
      <c r="M35" s="515"/>
      <c r="N35" s="515"/>
      <c r="O35" s="515"/>
      <c r="P35" s="415"/>
      <c r="Q35" s="439"/>
      <c r="R35" s="515"/>
      <c r="S35" s="515"/>
      <c r="T35" s="515"/>
      <c r="U35" s="415"/>
      <c r="V35" s="258"/>
      <c r="W35" s="515"/>
      <c r="X35" s="515"/>
      <c r="Y35" s="515"/>
      <c r="Z35" s="464" t="s">
        <v>404</v>
      </c>
      <c r="AA35" s="287"/>
      <c r="AB35" s="288"/>
      <c r="AC35" s="289"/>
      <c r="AD35" s="289"/>
      <c r="AE35" s="289"/>
      <c r="AF35" s="289"/>
    </row>
    <row r="36" spans="1:32" ht="40.5" hidden="1" x14ac:dyDescent="0.6">
      <c r="A36" s="454"/>
      <c r="B36" s="26" t="s">
        <v>35</v>
      </c>
      <c r="C36" s="27" t="s">
        <v>16</v>
      </c>
      <c r="D36" s="221">
        <v>1</v>
      </c>
      <c r="E36" s="258"/>
      <c r="F36" s="415"/>
      <c r="G36" s="439"/>
      <c r="H36" s="515"/>
      <c r="I36" s="515"/>
      <c r="J36" s="515"/>
      <c r="K36" s="415"/>
      <c r="L36" s="439"/>
      <c r="M36" s="515"/>
      <c r="N36" s="515"/>
      <c r="O36" s="515"/>
      <c r="P36" s="415"/>
      <c r="Q36" s="439"/>
      <c r="R36" s="515"/>
      <c r="S36" s="515"/>
      <c r="T36" s="515"/>
      <c r="U36" s="415"/>
      <c r="V36" s="258"/>
      <c r="W36" s="515"/>
      <c r="X36" s="515"/>
      <c r="Y36" s="515"/>
      <c r="Z36" s="464" t="s">
        <v>404</v>
      </c>
      <c r="AA36" s="287"/>
      <c r="AB36" s="288"/>
      <c r="AC36" s="289"/>
      <c r="AD36" s="289"/>
      <c r="AE36" s="289"/>
      <c r="AF36" s="289"/>
    </row>
    <row r="37" spans="1:32" ht="24.75" hidden="1" x14ac:dyDescent="0.6">
      <c r="A37" s="25"/>
      <c r="B37" s="26"/>
      <c r="C37" s="27"/>
      <c r="D37" s="221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64"/>
      <c r="AA37" s="287"/>
      <c r="AB37" s="288"/>
      <c r="AC37" s="289"/>
      <c r="AD37" s="289"/>
      <c r="AE37" s="289"/>
      <c r="AF37" s="289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63"/>
      <c r="AA38" s="293" t="s">
        <v>432</v>
      </c>
      <c r="AB38" s="285"/>
      <c r="AC38" s="286"/>
      <c r="AD38" s="286"/>
      <c r="AE38" s="286"/>
      <c r="AF38" s="286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8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64"/>
      <c r="AA39" s="287" t="s">
        <v>433</v>
      </c>
      <c r="AB39" s="288"/>
      <c r="AC39" s="289"/>
      <c r="AD39" s="289"/>
      <c r="AE39" s="289"/>
      <c r="AF39" s="289"/>
    </row>
    <row r="40" spans="1:32" ht="24.75" hidden="1" x14ac:dyDescent="0.6">
      <c r="A40" s="454"/>
      <c r="B40" s="28" t="s">
        <v>40</v>
      </c>
      <c r="C40" s="29" t="s">
        <v>41</v>
      </c>
      <c r="D40" s="223">
        <v>1</v>
      </c>
      <c r="E40" s="258"/>
      <c r="F40" s="258"/>
      <c r="G40" s="439"/>
      <c r="H40" s="515"/>
      <c r="I40" s="515"/>
      <c r="J40" s="515"/>
      <c r="K40" s="258"/>
      <c r="L40" s="439"/>
      <c r="M40" s="515"/>
      <c r="N40" s="515"/>
      <c r="O40" s="515"/>
      <c r="P40" s="258"/>
      <c r="Q40" s="439"/>
      <c r="R40" s="515"/>
      <c r="S40" s="515"/>
      <c r="T40" s="515"/>
      <c r="U40" s="258"/>
      <c r="V40" s="258"/>
      <c r="W40" s="515"/>
      <c r="X40" s="515"/>
      <c r="Y40" s="515"/>
      <c r="Z40" s="458" t="s">
        <v>404</v>
      </c>
      <c r="AA40" s="281"/>
      <c r="AB40" s="282"/>
      <c r="AC40" s="283"/>
      <c r="AD40" s="283"/>
      <c r="AE40" s="283"/>
      <c r="AF40" s="283"/>
    </row>
    <row r="41" spans="1:32" ht="40.5" hidden="1" x14ac:dyDescent="0.6">
      <c r="A41" s="454"/>
      <c r="B41" s="28" t="s">
        <v>42</v>
      </c>
      <c r="C41" s="29" t="s">
        <v>16</v>
      </c>
      <c r="D41" s="223">
        <v>12</v>
      </c>
      <c r="E41" s="258"/>
      <c r="F41" s="258"/>
      <c r="G41" s="439"/>
      <c r="H41" s="515"/>
      <c r="I41" s="515"/>
      <c r="J41" s="515"/>
      <c r="K41" s="258"/>
      <c r="L41" s="439"/>
      <c r="M41" s="515"/>
      <c r="N41" s="515"/>
      <c r="O41" s="515"/>
      <c r="P41" s="258"/>
      <c r="Q41" s="439"/>
      <c r="R41" s="515"/>
      <c r="S41" s="515"/>
      <c r="T41" s="515"/>
      <c r="U41" s="258"/>
      <c r="V41" s="258"/>
      <c r="W41" s="515"/>
      <c r="X41" s="515"/>
      <c r="Y41" s="515"/>
      <c r="Z41" s="458" t="s">
        <v>404</v>
      </c>
      <c r="AA41" s="281"/>
      <c r="AB41" s="282"/>
      <c r="AC41" s="283"/>
      <c r="AD41" s="283"/>
      <c r="AE41" s="283"/>
      <c r="AF41" s="283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8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64"/>
      <c r="AA42" s="287" t="s">
        <v>434</v>
      </c>
      <c r="AB42" s="288"/>
      <c r="AC42" s="289"/>
      <c r="AD42" s="289"/>
      <c r="AE42" s="289"/>
      <c r="AF42" s="289"/>
    </row>
    <row r="43" spans="1:32" ht="24.75" hidden="1" x14ac:dyDescent="0.6">
      <c r="A43" s="454"/>
      <c r="B43" s="28" t="s">
        <v>44</v>
      </c>
      <c r="C43" s="29" t="s">
        <v>41</v>
      </c>
      <c r="D43" s="223">
        <v>1</v>
      </c>
      <c r="E43" s="258"/>
      <c r="F43" s="258"/>
      <c r="G43" s="439"/>
      <c r="H43" s="515"/>
      <c r="I43" s="515"/>
      <c r="J43" s="515"/>
      <c r="K43" s="258"/>
      <c r="L43" s="439"/>
      <c r="M43" s="515"/>
      <c r="N43" s="515"/>
      <c r="O43" s="515"/>
      <c r="P43" s="258"/>
      <c r="Q43" s="439"/>
      <c r="R43" s="515"/>
      <c r="S43" s="515"/>
      <c r="T43" s="515"/>
      <c r="U43" s="258"/>
      <c r="V43" s="439"/>
      <c r="W43" s="515"/>
      <c r="X43" s="515"/>
      <c r="Y43" s="515"/>
      <c r="Z43" s="458" t="s">
        <v>404</v>
      </c>
      <c r="AA43" s="281"/>
      <c r="AB43" s="282"/>
      <c r="AC43" s="283"/>
      <c r="AD43" s="283"/>
      <c r="AE43" s="283"/>
      <c r="AF43" s="283"/>
    </row>
    <row r="44" spans="1:32" ht="40.5" hidden="1" x14ac:dyDescent="0.6">
      <c r="A44" s="454"/>
      <c r="B44" s="28" t="s">
        <v>45</v>
      </c>
      <c r="C44" s="29" t="s">
        <v>16</v>
      </c>
      <c r="D44" s="223">
        <v>3</v>
      </c>
      <c r="E44" s="258"/>
      <c r="F44" s="258"/>
      <c r="G44" s="439"/>
      <c r="H44" s="515"/>
      <c r="I44" s="515"/>
      <c r="J44" s="515"/>
      <c r="K44" s="258"/>
      <c r="L44" s="439"/>
      <c r="M44" s="515"/>
      <c r="N44" s="515"/>
      <c r="O44" s="515"/>
      <c r="P44" s="258"/>
      <c r="Q44" s="439"/>
      <c r="R44" s="515"/>
      <c r="S44" s="515"/>
      <c r="T44" s="515"/>
      <c r="U44" s="258"/>
      <c r="V44" s="439"/>
      <c r="W44" s="515"/>
      <c r="X44" s="515"/>
      <c r="Y44" s="515"/>
      <c r="Z44" s="458" t="s">
        <v>404</v>
      </c>
      <c r="AA44" s="281"/>
      <c r="AB44" s="282"/>
      <c r="AC44" s="283"/>
      <c r="AD44" s="283"/>
      <c r="AE44" s="283"/>
      <c r="AF44" s="283"/>
    </row>
    <row r="45" spans="1:32" ht="24.75" hidden="1" x14ac:dyDescent="0.6">
      <c r="A45" s="454"/>
      <c r="B45" s="26" t="s">
        <v>46</v>
      </c>
      <c r="C45" s="27" t="s">
        <v>41</v>
      </c>
      <c r="D45" s="221">
        <v>4</v>
      </c>
      <c r="E45" s="258"/>
      <c r="F45" s="518"/>
      <c r="G45" s="439"/>
      <c r="H45" s="515"/>
      <c r="I45" s="515"/>
      <c r="J45" s="515"/>
      <c r="K45" s="518"/>
      <c r="L45" s="439"/>
      <c r="M45" s="515"/>
      <c r="N45" s="515"/>
      <c r="O45" s="515"/>
      <c r="P45" s="518"/>
      <c r="Q45" s="439"/>
      <c r="R45" s="515"/>
      <c r="S45" s="515"/>
      <c r="T45" s="515"/>
      <c r="U45" s="518"/>
      <c r="V45" s="439"/>
      <c r="W45" s="515"/>
      <c r="X45" s="515"/>
      <c r="Y45" s="515"/>
      <c r="Z45" s="464" t="s">
        <v>404</v>
      </c>
      <c r="AA45" s="287"/>
      <c r="AB45" s="288"/>
      <c r="AC45" s="289"/>
      <c r="AD45" s="289"/>
      <c r="AE45" s="289"/>
      <c r="AF45" s="289"/>
    </row>
    <row r="46" spans="1:32" ht="24.75" hidden="1" x14ac:dyDescent="0.6">
      <c r="A46" s="25"/>
      <c r="B46" s="26"/>
      <c r="C46" s="27"/>
      <c r="D46" s="221"/>
      <c r="E46" s="415"/>
      <c r="F46" s="518"/>
      <c r="G46" s="439"/>
      <c r="H46" s="518"/>
      <c r="I46" s="518"/>
      <c r="J46" s="518"/>
      <c r="K46" s="518"/>
      <c r="L46" s="439"/>
      <c r="M46" s="518"/>
      <c r="N46" s="518"/>
      <c r="O46" s="518"/>
      <c r="P46" s="518"/>
      <c r="Q46" s="439"/>
      <c r="R46" s="518"/>
      <c r="S46" s="518"/>
      <c r="T46" s="518"/>
      <c r="U46" s="518"/>
      <c r="V46" s="439"/>
      <c r="W46" s="518"/>
      <c r="X46" s="518"/>
      <c r="Y46" s="518"/>
      <c r="Z46" s="464"/>
      <c r="AA46" s="287"/>
      <c r="AB46" s="288"/>
      <c r="AC46" s="289"/>
      <c r="AD46" s="289"/>
      <c r="AE46" s="289"/>
      <c r="AF46" s="289"/>
    </row>
    <row r="47" spans="1:32" ht="24.75" hidden="1" x14ac:dyDescent="0.6">
      <c r="A47" s="454"/>
      <c r="B47" s="26" t="s">
        <v>47</v>
      </c>
      <c r="C47" s="27" t="s">
        <v>41</v>
      </c>
      <c r="D47" s="221">
        <v>1</v>
      </c>
      <c r="E47" s="258"/>
      <c r="F47" s="415"/>
      <c r="G47" s="439"/>
      <c r="H47" s="515"/>
      <c r="I47" s="515"/>
      <c r="J47" s="515"/>
      <c r="K47" s="415"/>
      <c r="L47" s="439"/>
      <c r="M47" s="515"/>
      <c r="N47" s="515"/>
      <c r="O47" s="515"/>
      <c r="P47" s="415"/>
      <c r="Q47" s="439"/>
      <c r="R47" s="515"/>
      <c r="S47" s="515"/>
      <c r="T47" s="515"/>
      <c r="U47" s="415"/>
      <c r="V47" s="439"/>
      <c r="W47" s="515"/>
      <c r="X47" s="515"/>
      <c r="Y47" s="515"/>
      <c r="Z47" s="464" t="s">
        <v>404</v>
      </c>
      <c r="AA47" s="287"/>
      <c r="AB47" s="288"/>
      <c r="AC47" s="289"/>
      <c r="AD47" s="289"/>
      <c r="AE47" s="289"/>
      <c r="AF47" s="289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8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64"/>
      <c r="AA48" s="287" t="s">
        <v>435</v>
      </c>
      <c r="AB48" s="288"/>
      <c r="AC48" s="289"/>
      <c r="AD48" s="289"/>
      <c r="AE48" s="289"/>
      <c r="AF48" s="289"/>
    </row>
    <row r="49" spans="1:32" ht="24.75" hidden="1" x14ac:dyDescent="0.6">
      <c r="A49" s="454"/>
      <c r="B49" s="37" t="s">
        <v>49</v>
      </c>
      <c r="C49" s="38" t="s">
        <v>41</v>
      </c>
      <c r="D49" s="228">
        <v>1</v>
      </c>
      <c r="E49" s="258"/>
      <c r="F49" s="423"/>
      <c r="G49" s="439"/>
      <c r="H49" s="515"/>
      <c r="I49" s="515"/>
      <c r="J49" s="515"/>
      <c r="K49" s="423"/>
      <c r="L49" s="439"/>
      <c r="M49" s="515"/>
      <c r="N49" s="515"/>
      <c r="O49" s="515"/>
      <c r="P49" s="423"/>
      <c r="Q49" s="439"/>
      <c r="R49" s="515"/>
      <c r="S49" s="515"/>
      <c r="T49" s="515"/>
      <c r="U49" s="423"/>
      <c r="V49" s="439"/>
      <c r="W49" s="515"/>
      <c r="X49" s="515"/>
      <c r="Y49" s="515"/>
      <c r="Z49" s="466" t="s">
        <v>404</v>
      </c>
      <c r="AA49" s="294"/>
      <c r="AB49" s="183"/>
      <c r="AC49" s="184"/>
      <c r="AD49" s="184"/>
      <c r="AE49" s="184"/>
      <c r="AF49" s="184"/>
    </row>
    <row r="50" spans="1:32" ht="40.5" hidden="1" x14ac:dyDescent="0.6">
      <c r="A50" s="454"/>
      <c r="B50" s="37" t="s">
        <v>50</v>
      </c>
      <c r="C50" s="38" t="s">
        <v>16</v>
      </c>
      <c r="D50" s="228">
        <v>3</v>
      </c>
      <c r="E50" s="258"/>
      <c r="F50" s="423"/>
      <c r="G50" s="439"/>
      <c r="H50" s="515"/>
      <c r="I50" s="515"/>
      <c r="J50" s="515"/>
      <c r="K50" s="519"/>
      <c r="L50" s="439"/>
      <c r="M50" s="515"/>
      <c r="N50" s="515"/>
      <c r="O50" s="515"/>
      <c r="P50" s="519"/>
      <c r="Q50" s="439"/>
      <c r="R50" s="515"/>
      <c r="S50" s="515"/>
      <c r="T50" s="515"/>
      <c r="U50" s="519"/>
      <c r="V50" s="439"/>
      <c r="W50" s="515"/>
      <c r="X50" s="515"/>
      <c r="Y50" s="515"/>
      <c r="Z50" s="466" t="s">
        <v>404</v>
      </c>
      <c r="AA50" s="294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3"/>
      <c r="F51" s="423"/>
      <c r="G51" s="423"/>
      <c r="H51" s="423"/>
      <c r="I51" s="423"/>
      <c r="J51" s="423"/>
      <c r="K51" s="519"/>
      <c r="L51" s="423"/>
      <c r="M51" s="519"/>
      <c r="N51" s="519"/>
      <c r="O51" s="519"/>
      <c r="P51" s="519"/>
      <c r="Q51" s="423"/>
      <c r="R51" s="519"/>
      <c r="S51" s="519"/>
      <c r="T51" s="519"/>
      <c r="U51" s="519"/>
      <c r="V51" s="519"/>
      <c r="W51" s="519"/>
      <c r="X51" s="519"/>
      <c r="Y51" s="519"/>
      <c r="Z51" s="466"/>
      <c r="AA51" s="294"/>
      <c r="AB51" s="183"/>
      <c r="AC51" s="184"/>
      <c r="AD51" s="184"/>
      <c r="AE51" s="184"/>
      <c r="AF51" s="184"/>
    </row>
    <row r="52" spans="1:32" ht="22.5" hidden="1" x14ac:dyDescent="0.55000000000000004">
      <c r="A52" s="506"/>
      <c r="B52" s="40" t="s">
        <v>51</v>
      </c>
      <c r="C52" s="41" t="s">
        <v>52</v>
      </c>
      <c r="D52" s="229">
        <v>5</v>
      </c>
      <c r="E52" s="258"/>
      <c r="F52" s="402"/>
      <c r="G52" s="439"/>
      <c r="H52" s="515"/>
      <c r="I52" s="515"/>
      <c r="J52" s="515"/>
      <c r="K52" s="402"/>
      <c r="L52" s="439"/>
      <c r="M52" s="515"/>
      <c r="N52" s="515"/>
      <c r="O52" s="515"/>
      <c r="P52" s="402"/>
      <c r="Q52" s="439"/>
      <c r="R52" s="515"/>
      <c r="S52" s="515"/>
      <c r="T52" s="515"/>
      <c r="U52" s="402"/>
      <c r="V52" s="439"/>
      <c r="W52" s="515"/>
      <c r="X52" s="515"/>
      <c r="Y52" s="515"/>
      <c r="Z52" s="467" t="s">
        <v>404</v>
      </c>
      <c r="AA52" s="295"/>
      <c r="AB52" s="296"/>
      <c r="AC52" s="296"/>
      <c r="AD52" s="296"/>
      <c r="AE52" s="296"/>
      <c r="AF52" s="296"/>
    </row>
    <row r="53" spans="1:32" ht="22.5" hidden="1" x14ac:dyDescent="0.55000000000000004">
      <c r="A53" s="39"/>
      <c r="B53" s="42" t="s">
        <v>53</v>
      </c>
      <c r="C53" s="43"/>
      <c r="D53" s="230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67"/>
      <c r="AA53" s="295"/>
      <c r="AB53" s="296"/>
      <c r="AC53" s="296"/>
      <c r="AD53" s="296"/>
      <c r="AE53" s="296"/>
      <c r="AF53" s="296"/>
    </row>
    <row r="54" spans="1:32" ht="22.5" hidden="1" x14ac:dyDescent="0.55000000000000004">
      <c r="A54" s="39"/>
      <c r="B54" s="44" t="s">
        <v>54</v>
      </c>
      <c r="C54" s="43"/>
      <c r="D54" s="230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67"/>
      <c r="AA54" s="295"/>
      <c r="AB54" s="296"/>
      <c r="AC54" s="296"/>
      <c r="AD54" s="296"/>
      <c r="AE54" s="296"/>
      <c r="AF54" s="296"/>
    </row>
    <row r="55" spans="1:32" ht="22.5" hidden="1" x14ac:dyDescent="0.55000000000000004">
      <c r="A55" s="39"/>
      <c r="B55" s="42" t="s">
        <v>55</v>
      </c>
      <c r="C55" s="43"/>
      <c r="D55" s="230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67"/>
      <c r="AA55" s="295"/>
      <c r="AB55" s="296"/>
      <c r="AC55" s="296"/>
      <c r="AD55" s="296"/>
      <c r="AE55" s="296"/>
      <c r="AF55" s="296"/>
    </row>
    <row r="56" spans="1:32" ht="22.5" hidden="1" x14ac:dyDescent="0.55000000000000004">
      <c r="A56" s="39"/>
      <c r="B56" s="44" t="s">
        <v>56</v>
      </c>
      <c r="C56" s="43"/>
      <c r="D56" s="230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67"/>
      <c r="AA56" s="295"/>
      <c r="AB56" s="296"/>
      <c r="AC56" s="296"/>
      <c r="AD56" s="296"/>
      <c r="AE56" s="296"/>
      <c r="AF56" s="296"/>
    </row>
    <row r="57" spans="1:32" ht="22.5" hidden="1" x14ac:dyDescent="0.55000000000000004">
      <c r="A57" s="39"/>
      <c r="B57" s="42" t="s">
        <v>57</v>
      </c>
      <c r="C57" s="43"/>
      <c r="D57" s="230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67"/>
      <c r="AA57" s="295"/>
      <c r="AB57" s="296"/>
      <c r="AC57" s="296"/>
      <c r="AD57" s="296"/>
      <c r="AE57" s="296"/>
      <c r="AF57" s="296"/>
    </row>
    <row r="58" spans="1:32" ht="22.5" hidden="1" x14ac:dyDescent="0.55000000000000004">
      <c r="A58" s="39"/>
      <c r="B58" s="44" t="s">
        <v>58</v>
      </c>
      <c r="C58" s="43"/>
      <c r="D58" s="230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67"/>
      <c r="AA58" s="295"/>
      <c r="AB58" s="296"/>
      <c r="AC58" s="296"/>
      <c r="AD58" s="296"/>
      <c r="AE58" s="296"/>
      <c r="AF58" s="296"/>
    </row>
    <row r="59" spans="1:32" ht="22.5" hidden="1" x14ac:dyDescent="0.55000000000000004">
      <c r="A59" s="39"/>
      <c r="B59" s="42" t="s">
        <v>59</v>
      </c>
      <c r="C59" s="43"/>
      <c r="D59" s="230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67"/>
      <c r="AA59" s="295"/>
      <c r="AB59" s="296"/>
      <c r="AC59" s="296"/>
      <c r="AD59" s="296"/>
      <c r="AE59" s="296"/>
      <c r="AF59" s="296"/>
    </row>
    <row r="60" spans="1:32" ht="22.5" hidden="1" x14ac:dyDescent="0.55000000000000004">
      <c r="A60" s="39"/>
      <c r="B60" s="44" t="s">
        <v>60</v>
      </c>
      <c r="C60" s="43"/>
      <c r="D60" s="230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67"/>
      <c r="AA60" s="295"/>
      <c r="AB60" s="296"/>
      <c r="AC60" s="296"/>
      <c r="AD60" s="296"/>
      <c r="AE60" s="296"/>
      <c r="AF60" s="296"/>
    </row>
    <row r="61" spans="1:32" ht="22.5" hidden="1" x14ac:dyDescent="0.55000000000000004">
      <c r="A61" s="39"/>
      <c r="B61" s="44" t="s">
        <v>61</v>
      </c>
      <c r="C61" s="43"/>
      <c r="D61" s="230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67"/>
      <c r="AA61" s="295"/>
      <c r="AB61" s="296"/>
      <c r="AC61" s="296"/>
      <c r="AD61" s="296"/>
      <c r="AE61" s="296"/>
      <c r="AF61" s="296"/>
    </row>
    <row r="62" spans="1:32" ht="22.5" hidden="1" x14ac:dyDescent="0.55000000000000004">
      <c r="A62" s="39"/>
      <c r="B62" s="42" t="s">
        <v>62</v>
      </c>
      <c r="C62" s="43"/>
      <c r="D62" s="230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67"/>
      <c r="AA62" s="295"/>
      <c r="AB62" s="296"/>
      <c r="AC62" s="296"/>
      <c r="AD62" s="296"/>
      <c r="AE62" s="296"/>
      <c r="AF62" s="296"/>
    </row>
    <row r="63" spans="1:32" ht="22.5" hidden="1" x14ac:dyDescent="0.55000000000000004">
      <c r="A63" s="39"/>
      <c r="B63" s="44" t="s">
        <v>63</v>
      </c>
      <c r="C63" s="43"/>
      <c r="D63" s="230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67"/>
      <c r="AA63" s="295"/>
      <c r="AB63" s="296"/>
      <c r="AC63" s="296"/>
      <c r="AD63" s="296"/>
      <c r="AE63" s="296"/>
      <c r="AF63" s="296"/>
    </row>
    <row r="64" spans="1:32" ht="22.5" hidden="1" x14ac:dyDescent="0.55000000000000004">
      <c r="A64" s="39"/>
      <c r="B64" s="44" t="s">
        <v>64</v>
      </c>
      <c r="C64" s="43"/>
      <c r="D64" s="230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67"/>
      <c r="AA64" s="295"/>
      <c r="AB64" s="296"/>
      <c r="AC64" s="296"/>
      <c r="AD64" s="296"/>
      <c r="AE64" s="296"/>
      <c r="AF64" s="296"/>
    </row>
    <row r="65" spans="1:32" ht="22.5" hidden="1" x14ac:dyDescent="0.55000000000000004">
      <c r="A65" s="39"/>
      <c r="B65" s="44" t="s">
        <v>65</v>
      </c>
      <c r="C65" s="43"/>
      <c r="D65" s="230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67"/>
      <c r="AA65" s="295"/>
      <c r="AB65" s="296"/>
      <c r="AC65" s="296"/>
      <c r="AD65" s="296"/>
      <c r="AE65" s="296"/>
      <c r="AF65" s="296"/>
    </row>
    <row r="66" spans="1:32" ht="24.75" hidden="1" x14ac:dyDescent="0.6">
      <c r="A66" s="454"/>
      <c r="B66" s="26" t="s">
        <v>66</v>
      </c>
      <c r="C66" s="27" t="s">
        <v>16</v>
      </c>
      <c r="D66" s="221">
        <v>2</v>
      </c>
      <c r="E66" s="258"/>
      <c r="F66" s="415"/>
      <c r="G66" s="439"/>
      <c r="H66" s="515"/>
      <c r="I66" s="515"/>
      <c r="J66" s="515"/>
      <c r="K66" s="415"/>
      <c r="L66" s="439"/>
      <c r="M66" s="515"/>
      <c r="N66" s="515"/>
      <c r="O66" s="515"/>
      <c r="P66" s="415"/>
      <c r="Q66" s="439"/>
      <c r="R66" s="515"/>
      <c r="S66" s="515"/>
      <c r="T66" s="515"/>
      <c r="U66" s="415"/>
      <c r="V66" s="439"/>
      <c r="W66" s="515"/>
      <c r="X66" s="515"/>
      <c r="Y66" s="515"/>
      <c r="Z66" s="464" t="s">
        <v>404</v>
      </c>
      <c r="AA66" s="287"/>
      <c r="AB66" s="288"/>
      <c r="AC66" s="289"/>
      <c r="AD66" s="289"/>
      <c r="AE66" s="289"/>
      <c r="AF66" s="289"/>
    </row>
    <row r="67" spans="1:32" ht="40.5" hidden="1" x14ac:dyDescent="0.6">
      <c r="A67" s="454"/>
      <c r="B67" s="26" t="s">
        <v>67</v>
      </c>
      <c r="C67" s="27" t="s">
        <v>16</v>
      </c>
      <c r="D67" s="221"/>
      <c r="E67" s="258"/>
      <c r="F67" s="415"/>
      <c r="G67" s="439"/>
      <c r="H67" s="515"/>
      <c r="I67" s="515"/>
      <c r="J67" s="515"/>
      <c r="K67" s="415"/>
      <c r="L67" s="439"/>
      <c r="M67" s="515"/>
      <c r="N67" s="515"/>
      <c r="O67" s="515"/>
      <c r="P67" s="415"/>
      <c r="Q67" s="439"/>
      <c r="R67" s="515"/>
      <c r="S67" s="515"/>
      <c r="T67" s="515"/>
      <c r="U67" s="415"/>
      <c r="V67" s="439"/>
      <c r="W67" s="515"/>
      <c r="X67" s="515"/>
      <c r="Y67" s="515"/>
      <c r="Z67" s="464" t="s">
        <v>404</v>
      </c>
      <c r="AA67" s="287"/>
      <c r="AB67" s="288"/>
      <c r="AC67" s="289"/>
      <c r="AD67" s="289"/>
      <c r="AE67" s="289"/>
      <c r="AF67" s="289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8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64"/>
      <c r="AA68" s="287" t="s">
        <v>436</v>
      </c>
      <c r="AB68" s="288"/>
      <c r="AC68" s="289"/>
      <c r="AD68" s="289"/>
      <c r="AE68" s="289"/>
      <c r="AF68" s="289"/>
    </row>
    <row r="69" spans="1:32" ht="24.75" hidden="1" x14ac:dyDescent="0.6">
      <c r="A69" s="454"/>
      <c r="B69" s="28" t="s">
        <v>69</v>
      </c>
      <c r="C69" s="29" t="s">
        <v>16</v>
      </c>
      <c r="D69" s="223">
        <v>24</v>
      </c>
      <c r="E69" s="258"/>
      <c r="F69" s="258"/>
      <c r="G69" s="439"/>
      <c r="H69" s="515"/>
      <c r="I69" s="515"/>
      <c r="J69" s="515"/>
      <c r="K69" s="258"/>
      <c r="L69" s="439"/>
      <c r="M69" s="515"/>
      <c r="N69" s="515"/>
      <c r="O69" s="515"/>
      <c r="P69" s="258"/>
      <c r="Q69" s="439"/>
      <c r="R69" s="515"/>
      <c r="S69" s="515"/>
      <c r="T69" s="515"/>
      <c r="U69" s="258"/>
      <c r="V69" s="439"/>
      <c r="W69" s="515"/>
      <c r="X69" s="515"/>
      <c r="Y69" s="515"/>
      <c r="Z69" s="458" t="s">
        <v>404</v>
      </c>
      <c r="AA69" s="281"/>
      <c r="AB69" s="282"/>
      <c r="AC69" s="283"/>
      <c r="AD69" s="283"/>
      <c r="AE69" s="283"/>
      <c r="AF69" s="283"/>
    </row>
    <row r="70" spans="1:32" ht="24.75" hidden="1" x14ac:dyDescent="0.6">
      <c r="A70" s="454"/>
      <c r="B70" s="45" t="s">
        <v>70</v>
      </c>
      <c r="C70" s="46" t="s">
        <v>16</v>
      </c>
      <c r="D70" s="231">
        <v>60</v>
      </c>
      <c r="E70" s="258"/>
      <c r="F70" s="258"/>
      <c r="G70" s="439"/>
      <c r="H70" s="515"/>
      <c r="I70" s="515"/>
      <c r="J70" s="515"/>
      <c r="K70" s="258"/>
      <c r="L70" s="439"/>
      <c r="M70" s="515"/>
      <c r="N70" s="515"/>
      <c r="O70" s="515"/>
      <c r="P70" s="258"/>
      <c r="Q70" s="439"/>
      <c r="R70" s="515"/>
      <c r="S70" s="515"/>
      <c r="T70" s="515"/>
      <c r="U70" s="258"/>
      <c r="V70" s="439"/>
      <c r="W70" s="515"/>
      <c r="X70" s="515"/>
      <c r="Y70" s="515"/>
      <c r="Z70" s="458" t="s">
        <v>404</v>
      </c>
      <c r="AA70" s="281"/>
      <c r="AB70" s="282"/>
      <c r="AC70" s="283"/>
      <c r="AD70" s="283"/>
      <c r="AE70" s="283"/>
      <c r="AF70" s="283"/>
    </row>
    <row r="71" spans="1:32" ht="24.75" hidden="1" x14ac:dyDescent="0.6">
      <c r="A71" s="454"/>
      <c r="B71" s="28" t="s">
        <v>71</v>
      </c>
      <c r="C71" s="29" t="s">
        <v>16</v>
      </c>
      <c r="D71" s="223">
        <v>80</v>
      </c>
      <c r="E71" s="258"/>
      <c r="F71" s="258"/>
      <c r="G71" s="439"/>
      <c r="H71" s="515"/>
      <c r="I71" s="515"/>
      <c r="J71" s="515"/>
      <c r="K71" s="258"/>
      <c r="L71" s="439"/>
      <c r="M71" s="515"/>
      <c r="N71" s="515"/>
      <c r="O71" s="515"/>
      <c r="P71" s="258"/>
      <c r="Q71" s="439"/>
      <c r="R71" s="515"/>
      <c r="S71" s="515"/>
      <c r="T71" s="515"/>
      <c r="U71" s="258"/>
      <c r="V71" s="439"/>
      <c r="W71" s="515"/>
      <c r="X71" s="515"/>
      <c r="Y71" s="515"/>
      <c r="Z71" s="458" t="s">
        <v>404</v>
      </c>
      <c r="AA71" s="281"/>
      <c r="AB71" s="282"/>
      <c r="AC71" s="283"/>
      <c r="AD71" s="283"/>
      <c r="AE71" s="283"/>
      <c r="AF71" s="283"/>
    </row>
    <row r="72" spans="1:32" hidden="1" x14ac:dyDescent="0.5">
      <c r="A72" s="454"/>
      <c r="B72" s="47" t="s">
        <v>72</v>
      </c>
      <c r="C72" s="48" t="s">
        <v>73</v>
      </c>
      <c r="D72" s="232">
        <v>1</v>
      </c>
      <c r="E72" s="258"/>
      <c r="F72" s="520"/>
      <c r="G72" s="439"/>
      <c r="H72" s="515"/>
      <c r="I72" s="515"/>
      <c r="J72" s="515"/>
      <c r="K72" s="520"/>
      <c r="L72" s="439"/>
      <c r="M72" s="515"/>
      <c r="N72" s="515"/>
      <c r="O72" s="515"/>
      <c r="P72" s="520"/>
      <c r="Q72" s="439"/>
      <c r="R72" s="515"/>
      <c r="S72" s="515"/>
      <c r="T72" s="515"/>
      <c r="U72" s="520"/>
      <c r="V72" s="439"/>
      <c r="W72" s="515"/>
      <c r="X72" s="515"/>
      <c r="Y72" s="515"/>
      <c r="Z72" s="468" t="s">
        <v>404</v>
      </c>
      <c r="AA72" s="297" t="s">
        <v>437</v>
      </c>
      <c r="AB72" s="298"/>
      <c r="AC72" s="298"/>
      <c r="AD72" s="298"/>
      <c r="AE72" s="298"/>
      <c r="AF72" s="298"/>
    </row>
    <row r="73" spans="1:32" hidden="1" x14ac:dyDescent="0.5">
      <c r="A73" s="454"/>
      <c r="B73" s="49" t="s">
        <v>74</v>
      </c>
      <c r="C73" s="48" t="s">
        <v>75</v>
      </c>
      <c r="D73" s="232">
        <v>1</v>
      </c>
      <c r="E73" s="258"/>
      <c r="F73" s="520"/>
      <c r="G73" s="439"/>
      <c r="H73" s="515"/>
      <c r="I73" s="515"/>
      <c r="J73" s="515"/>
      <c r="K73" s="520"/>
      <c r="L73" s="439"/>
      <c r="M73" s="515"/>
      <c r="N73" s="515"/>
      <c r="O73" s="515"/>
      <c r="P73" s="520"/>
      <c r="Q73" s="439"/>
      <c r="R73" s="515"/>
      <c r="S73" s="515"/>
      <c r="T73" s="515"/>
      <c r="U73" s="520"/>
      <c r="V73" s="439"/>
      <c r="W73" s="515"/>
      <c r="X73" s="515"/>
      <c r="Y73" s="515"/>
      <c r="Z73" s="468" t="s">
        <v>404</v>
      </c>
      <c r="AA73" s="299" t="s">
        <v>437</v>
      </c>
      <c r="AB73" s="298"/>
      <c r="AC73" s="298"/>
      <c r="AD73" s="298"/>
      <c r="AE73" s="298"/>
      <c r="AF73" s="298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1"/>
      <c r="AA74" s="280"/>
      <c r="AB74" s="210"/>
      <c r="AC74" s="211"/>
      <c r="AD74" s="211"/>
      <c r="AE74" s="211"/>
      <c r="AF74" s="211"/>
    </row>
    <row r="75" spans="1:32" ht="24.75" hidden="1" x14ac:dyDescent="0.6">
      <c r="A75" s="645" t="s">
        <v>3</v>
      </c>
      <c r="B75" s="646"/>
      <c r="C75" s="556"/>
      <c r="D75" s="23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5"/>
      <c r="V75" s="405"/>
      <c r="W75" s="405"/>
      <c r="X75" s="405"/>
      <c r="Y75" s="405"/>
      <c r="Z75" s="469"/>
      <c r="AA75" s="280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29" t="s">
        <v>77</v>
      </c>
      <c r="C76" s="55"/>
      <c r="D76" s="23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407"/>
      <c r="X76" s="407"/>
      <c r="Y76" s="407"/>
      <c r="Z76" s="470"/>
      <c r="AA76" s="281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8"/>
      <c r="W77" s="408"/>
      <c r="X77" s="408"/>
      <c r="Y77" s="408"/>
      <c r="Z77" s="471"/>
      <c r="AA77" s="281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72" t="s">
        <v>409</v>
      </c>
      <c r="AA78" s="300" t="s">
        <v>438</v>
      </c>
      <c r="AB78" s="282"/>
      <c r="AC78" s="283"/>
      <c r="AD78" s="283"/>
      <c r="AE78" s="283"/>
      <c r="AF78" s="283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3"/>
      <c r="G79" s="409"/>
      <c r="H79" s="409"/>
      <c r="I79" s="409"/>
      <c r="J79" s="409"/>
      <c r="K79" s="403"/>
      <c r="L79" s="409"/>
      <c r="M79" s="409"/>
      <c r="N79" s="409"/>
      <c r="O79" s="409"/>
      <c r="P79" s="403"/>
      <c r="Q79" s="409"/>
      <c r="R79" s="409"/>
      <c r="S79" s="409"/>
      <c r="T79" s="409"/>
      <c r="U79" s="403"/>
      <c r="V79" s="409"/>
      <c r="W79" s="409"/>
      <c r="X79" s="409"/>
      <c r="Y79" s="409"/>
      <c r="Z79" s="473" t="s">
        <v>410</v>
      </c>
      <c r="AA79" s="281" t="s">
        <v>439</v>
      </c>
      <c r="AB79" s="282"/>
      <c r="AC79" s="283"/>
      <c r="AD79" s="283"/>
      <c r="AE79" s="283"/>
      <c r="AF79" s="283"/>
    </row>
    <row r="80" spans="1:32" ht="24.75" hidden="1" x14ac:dyDescent="0.6">
      <c r="A80" s="56"/>
      <c r="B80" s="56" t="s">
        <v>6</v>
      </c>
      <c r="C80" s="59"/>
      <c r="D80" s="2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1"/>
      <c r="W80" s="411"/>
      <c r="X80" s="411"/>
      <c r="Y80" s="411"/>
      <c r="Z80" s="474"/>
      <c r="AA80" s="280"/>
      <c r="AB80" s="210"/>
      <c r="AC80" s="211"/>
      <c r="AD80" s="184"/>
      <c r="AE80" s="184"/>
      <c r="AF80" s="184"/>
    </row>
    <row r="81" spans="1:32" ht="24.75" hidden="1" x14ac:dyDescent="0.6">
      <c r="A81" s="509" t="s">
        <v>527</v>
      </c>
      <c r="B81" s="58" t="s">
        <v>82</v>
      </c>
      <c r="C81" s="43" t="s">
        <v>12</v>
      </c>
      <c r="D81" s="237"/>
      <c r="E81" s="224"/>
      <c r="F81" s="403"/>
      <c r="G81" s="220"/>
      <c r="H81" s="66"/>
      <c r="I81" s="66"/>
      <c r="J81" s="66"/>
      <c r="K81" s="403"/>
      <c r="L81" s="439"/>
      <c r="M81" s="66"/>
      <c r="N81" s="66"/>
      <c r="O81" s="66"/>
      <c r="P81" s="403"/>
      <c r="Q81" s="220"/>
      <c r="R81" s="508"/>
      <c r="S81" s="508"/>
      <c r="T81" s="508"/>
      <c r="U81" s="403"/>
      <c r="V81" s="220"/>
      <c r="W81" s="508"/>
      <c r="X81" s="508"/>
      <c r="Y81" s="508"/>
      <c r="Z81" s="475" t="s">
        <v>411</v>
      </c>
      <c r="AA81" s="281" t="s">
        <v>427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57"/>
      <c r="AA82" s="280"/>
      <c r="AB82" s="210"/>
      <c r="AC82" s="211"/>
      <c r="AD82" s="184"/>
      <c r="AE82" s="184"/>
      <c r="AF82" s="184"/>
    </row>
    <row r="83" spans="1:32" ht="45" hidden="1" x14ac:dyDescent="0.6">
      <c r="A83" s="454"/>
      <c r="B83" s="14" t="s">
        <v>84</v>
      </c>
      <c r="C83" s="59" t="s">
        <v>85</v>
      </c>
      <c r="D83" s="238"/>
      <c r="E83" s="412"/>
      <c r="F83" s="410"/>
      <c r="G83" s="439"/>
      <c r="H83" s="515"/>
      <c r="I83" s="515"/>
      <c r="J83" s="515"/>
      <c r="K83" s="412"/>
      <c r="L83" s="439"/>
      <c r="M83" s="515"/>
      <c r="N83" s="515"/>
      <c r="O83" s="515"/>
      <c r="P83" s="410"/>
      <c r="Q83" s="439"/>
      <c r="R83" s="515"/>
      <c r="S83" s="515"/>
      <c r="T83" s="515"/>
      <c r="U83" s="410"/>
      <c r="V83" s="439"/>
      <c r="W83" s="515"/>
      <c r="X83" s="515"/>
      <c r="Y83" s="515"/>
      <c r="Z83" s="458" t="s">
        <v>404</v>
      </c>
      <c r="AA83" s="281" t="s">
        <v>427</v>
      </c>
      <c r="AB83" s="210"/>
      <c r="AC83" s="211"/>
      <c r="AD83" s="184"/>
      <c r="AE83" s="184"/>
      <c r="AF83" s="184"/>
    </row>
    <row r="84" spans="1:32" ht="67.5" hidden="1" x14ac:dyDescent="0.6">
      <c r="A84" s="454"/>
      <c r="B84" s="14" t="s">
        <v>86</v>
      </c>
      <c r="C84" s="59" t="s">
        <v>80</v>
      </c>
      <c r="D84" s="230"/>
      <c r="E84" s="258"/>
      <c r="F84" s="410"/>
      <c r="G84" s="439"/>
      <c r="H84" s="515"/>
      <c r="I84" s="515"/>
      <c r="J84" s="515"/>
      <c r="K84" s="410"/>
      <c r="L84" s="439"/>
      <c r="M84" s="515"/>
      <c r="N84" s="515"/>
      <c r="O84" s="515"/>
      <c r="P84" s="410"/>
      <c r="Q84" s="439"/>
      <c r="R84" s="515"/>
      <c r="S84" s="515"/>
      <c r="T84" s="515"/>
      <c r="U84" s="410"/>
      <c r="V84" s="439"/>
      <c r="W84" s="515"/>
      <c r="X84" s="515"/>
      <c r="Y84" s="515"/>
      <c r="Z84" s="458" t="s">
        <v>404</v>
      </c>
      <c r="AA84" s="281" t="s">
        <v>427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4"/>
      <c r="I85" s="254"/>
      <c r="J85" s="254"/>
      <c r="K85" s="254"/>
      <c r="L85" s="254"/>
      <c r="M85" s="254"/>
      <c r="N85" s="254"/>
      <c r="O85" s="254"/>
      <c r="P85" s="214"/>
      <c r="Q85" s="214"/>
      <c r="R85" s="214"/>
      <c r="S85" s="214"/>
      <c r="T85" s="214"/>
      <c r="U85" s="214"/>
      <c r="V85" s="413"/>
      <c r="W85" s="413"/>
      <c r="X85" s="413"/>
      <c r="Y85" s="413"/>
      <c r="Z85" s="476"/>
      <c r="AA85" s="280"/>
      <c r="AB85" s="210"/>
      <c r="AC85" s="211"/>
      <c r="AD85" s="211"/>
      <c r="AE85" s="211"/>
      <c r="AF85" s="211"/>
    </row>
    <row r="86" spans="1:32" ht="24.75" x14ac:dyDescent="0.6">
      <c r="A86" s="61"/>
      <c r="B86" s="430" t="s">
        <v>87</v>
      </c>
      <c r="C86" s="62"/>
      <c r="D86" s="239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62"/>
      <c r="AA86" s="284"/>
      <c r="AB86" s="301"/>
      <c r="AC86" s="302"/>
      <c r="AD86" s="302"/>
      <c r="AE86" s="302"/>
      <c r="AF86" s="302"/>
    </row>
    <row r="87" spans="1:32" ht="40.5" x14ac:dyDescent="0.6">
      <c r="A87" s="63"/>
      <c r="B87" s="64" t="s">
        <v>88</v>
      </c>
      <c r="C87" s="65" t="s">
        <v>89</v>
      </c>
      <c r="D87" s="240"/>
      <c r="E87" s="224"/>
      <c r="F87" s="393"/>
      <c r="G87" s="393"/>
      <c r="H87" s="560"/>
      <c r="I87" s="560"/>
      <c r="J87" s="560"/>
      <c r="K87" s="561"/>
      <c r="L87" s="561"/>
      <c r="M87" s="560"/>
      <c r="N87" s="560"/>
      <c r="O87" s="560"/>
      <c r="P87" s="241"/>
      <c r="Q87" s="241"/>
      <c r="R87" s="560"/>
      <c r="S87" s="393"/>
      <c r="T87" s="393"/>
      <c r="U87" s="241"/>
      <c r="V87" s="241"/>
      <c r="W87" s="560"/>
      <c r="X87" s="560"/>
      <c r="Y87" s="560"/>
      <c r="Z87" s="477"/>
      <c r="AA87" s="303" t="s">
        <v>440</v>
      </c>
      <c r="AB87" s="304"/>
      <c r="AC87" s="305"/>
      <c r="AD87" s="305"/>
      <c r="AE87" s="305"/>
      <c r="AF87" s="305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4"/>
      <c r="G88" s="394"/>
      <c r="H88" s="562"/>
      <c r="I88" s="562"/>
      <c r="J88" s="562"/>
      <c r="K88" s="415"/>
      <c r="L88" s="415"/>
      <c r="M88" s="562"/>
      <c r="N88" s="562"/>
      <c r="O88" s="562"/>
      <c r="P88" s="222"/>
      <c r="Q88" s="222"/>
      <c r="R88" s="562"/>
      <c r="S88" s="394"/>
      <c r="T88" s="394"/>
      <c r="U88" s="222"/>
      <c r="V88" s="222"/>
      <c r="W88" s="562"/>
      <c r="X88" s="562"/>
      <c r="Y88" s="562"/>
      <c r="Z88" s="464"/>
      <c r="AA88" s="287" t="s">
        <v>441</v>
      </c>
      <c r="AB88" s="288"/>
      <c r="AC88" s="289"/>
      <c r="AD88" s="289"/>
      <c r="AE88" s="289"/>
      <c r="AF88" s="289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8"/>
      <c r="F89" s="521"/>
      <c r="G89" s="521"/>
      <c r="H89" s="521"/>
      <c r="I89" s="521"/>
      <c r="J89" s="521"/>
      <c r="K89" s="258"/>
      <c r="L89" s="258"/>
      <c r="M89" s="521"/>
      <c r="N89" s="521"/>
      <c r="O89" s="521"/>
      <c r="P89" s="258"/>
      <c r="Q89" s="258"/>
      <c r="R89" s="521"/>
      <c r="S89" s="521"/>
      <c r="T89" s="521"/>
      <c r="U89" s="258"/>
      <c r="V89" s="258"/>
      <c r="W89" s="521"/>
      <c r="X89" s="521"/>
      <c r="Y89" s="521"/>
      <c r="Z89" s="458"/>
      <c r="AA89" s="281" t="s">
        <v>442</v>
      </c>
      <c r="AB89" s="282"/>
      <c r="AC89" s="283"/>
      <c r="AD89" s="283"/>
      <c r="AE89" s="283"/>
      <c r="AF89" s="283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8"/>
      <c r="F90" s="522"/>
      <c r="G90" s="522"/>
      <c r="H90" s="522"/>
      <c r="I90" s="522"/>
      <c r="J90" s="522"/>
      <c r="K90" s="523"/>
      <c r="L90" s="523"/>
      <c r="M90" s="522"/>
      <c r="N90" s="522"/>
      <c r="O90" s="522"/>
      <c r="P90" s="523"/>
      <c r="Q90" s="523"/>
      <c r="R90" s="522"/>
      <c r="S90" s="522"/>
      <c r="T90" s="522"/>
      <c r="U90" s="523"/>
      <c r="V90" s="523"/>
      <c r="W90" s="522"/>
      <c r="X90" s="522"/>
      <c r="Y90" s="522"/>
      <c r="Z90" s="478"/>
      <c r="AA90" s="306" t="s">
        <v>443</v>
      </c>
      <c r="AB90" s="307"/>
      <c r="AC90" s="308"/>
      <c r="AD90" s="308"/>
      <c r="AE90" s="308"/>
      <c r="AF90" s="308"/>
    </row>
    <row r="91" spans="1:32" ht="24.75" hidden="1" x14ac:dyDescent="0.6">
      <c r="A91" s="507"/>
      <c r="B91" s="73" t="s">
        <v>95</v>
      </c>
      <c r="C91" s="74" t="s">
        <v>94</v>
      </c>
      <c r="D91" s="243"/>
      <c r="E91" s="258"/>
      <c r="F91" s="524"/>
      <c r="G91" s="439"/>
      <c r="H91" s="68"/>
      <c r="I91" s="68"/>
      <c r="J91" s="68"/>
      <c r="K91" s="524"/>
      <c r="L91" s="439"/>
      <c r="M91" s="68"/>
      <c r="N91" s="68"/>
      <c r="O91" s="68"/>
      <c r="P91" s="524"/>
      <c r="Q91" s="439"/>
      <c r="R91" s="68"/>
      <c r="S91" s="68"/>
      <c r="T91" s="68"/>
      <c r="U91" s="524"/>
      <c r="V91" s="524"/>
      <c r="W91" s="68"/>
      <c r="X91" s="68"/>
      <c r="Y91" s="68"/>
      <c r="Z91" s="458" t="s">
        <v>412</v>
      </c>
      <c r="AA91" s="281"/>
      <c r="AB91" s="282"/>
      <c r="AC91" s="283"/>
      <c r="AD91" s="283"/>
      <c r="AE91" s="283"/>
      <c r="AF91" s="283"/>
    </row>
    <row r="92" spans="1:32" ht="24.75" hidden="1" x14ac:dyDescent="0.6">
      <c r="A92" s="507"/>
      <c r="B92" s="73" t="s">
        <v>96</v>
      </c>
      <c r="C92" s="74" t="s">
        <v>94</v>
      </c>
      <c r="D92" s="243"/>
      <c r="E92" s="258"/>
      <c r="F92" s="524"/>
      <c r="G92" s="439"/>
      <c r="H92" s="68"/>
      <c r="I92" s="68"/>
      <c r="J92" s="68"/>
      <c r="K92" s="524"/>
      <c r="L92" s="439"/>
      <c r="M92" s="68"/>
      <c r="N92" s="68"/>
      <c r="O92" s="68"/>
      <c r="P92" s="524"/>
      <c r="Q92" s="439"/>
      <c r="R92" s="68"/>
      <c r="S92" s="68"/>
      <c r="T92" s="68"/>
      <c r="U92" s="524"/>
      <c r="V92" s="524"/>
      <c r="W92" s="68"/>
      <c r="X92" s="68"/>
      <c r="Y92" s="68"/>
      <c r="Z92" s="458" t="s">
        <v>412</v>
      </c>
      <c r="AA92" s="281"/>
      <c r="AB92" s="282"/>
      <c r="AC92" s="283"/>
      <c r="AD92" s="283"/>
      <c r="AE92" s="283"/>
      <c r="AF92" s="283"/>
    </row>
    <row r="93" spans="1:32" ht="24.75" hidden="1" x14ac:dyDescent="0.6">
      <c r="A93" s="507"/>
      <c r="B93" s="73" t="s">
        <v>97</v>
      </c>
      <c r="C93" s="74" t="s">
        <v>94</v>
      </c>
      <c r="D93" s="243"/>
      <c r="E93" s="258"/>
      <c r="F93" s="524"/>
      <c r="G93" s="439"/>
      <c r="H93" s="68"/>
      <c r="I93" s="68"/>
      <c r="J93" s="68"/>
      <c r="K93" s="524"/>
      <c r="L93" s="439"/>
      <c r="M93" s="68"/>
      <c r="N93" s="68"/>
      <c r="O93" s="68"/>
      <c r="P93" s="524"/>
      <c r="Q93" s="439"/>
      <c r="R93" s="68"/>
      <c r="S93" s="68"/>
      <c r="T93" s="68"/>
      <c r="U93" s="524"/>
      <c r="V93" s="524"/>
      <c r="W93" s="68"/>
      <c r="X93" s="68"/>
      <c r="Y93" s="68"/>
      <c r="Z93" s="458" t="s">
        <v>412</v>
      </c>
      <c r="AA93" s="281"/>
      <c r="AB93" s="282"/>
      <c r="AC93" s="283"/>
      <c r="AD93" s="283"/>
      <c r="AE93" s="283"/>
      <c r="AF93" s="283"/>
    </row>
    <row r="94" spans="1:32" ht="24.75" hidden="1" x14ac:dyDescent="0.6">
      <c r="A94" s="507"/>
      <c r="B94" s="73" t="s">
        <v>98</v>
      </c>
      <c r="C94" s="74" t="s">
        <v>94</v>
      </c>
      <c r="D94" s="243"/>
      <c r="E94" s="258"/>
      <c r="F94" s="524"/>
      <c r="G94" s="439"/>
      <c r="H94" s="68"/>
      <c r="I94" s="68"/>
      <c r="J94" s="68"/>
      <c r="K94" s="524"/>
      <c r="L94" s="439"/>
      <c r="M94" s="68"/>
      <c r="N94" s="68"/>
      <c r="O94" s="68"/>
      <c r="P94" s="524"/>
      <c r="Q94" s="439"/>
      <c r="R94" s="68"/>
      <c r="S94" s="68"/>
      <c r="T94" s="68"/>
      <c r="U94" s="524"/>
      <c r="V94" s="524"/>
      <c r="W94" s="68"/>
      <c r="X94" s="68"/>
      <c r="Y94" s="68"/>
      <c r="Z94" s="458" t="s">
        <v>412</v>
      </c>
      <c r="AA94" s="281"/>
      <c r="AB94" s="282"/>
      <c r="AC94" s="283"/>
      <c r="AD94" s="283"/>
      <c r="AE94" s="283"/>
      <c r="AF94" s="283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8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478"/>
      <c r="AA95" s="306" t="s">
        <v>444</v>
      </c>
      <c r="AB95" s="307"/>
      <c r="AC95" s="308"/>
      <c r="AD95" s="308"/>
      <c r="AE95" s="308"/>
      <c r="AF95" s="308"/>
    </row>
    <row r="96" spans="1:32" ht="24.75" hidden="1" x14ac:dyDescent="0.6">
      <c r="A96" s="507"/>
      <c r="B96" s="73" t="s">
        <v>95</v>
      </c>
      <c r="C96" s="74" t="s">
        <v>94</v>
      </c>
      <c r="D96" s="243"/>
      <c r="E96" s="258"/>
      <c r="F96" s="524"/>
      <c r="G96" s="439"/>
      <c r="H96" s="68"/>
      <c r="I96" s="68"/>
      <c r="J96" s="68"/>
      <c r="K96" s="524"/>
      <c r="L96" s="439"/>
      <c r="M96" s="68"/>
      <c r="N96" s="68"/>
      <c r="O96" s="68"/>
      <c r="P96" s="524"/>
      <c r="Q96" s="439"/>
      <c r="R96" s="68"/>
      <c r="S96" s="68"/>
      <c r="T96" s="68"/>
      <c r="U96" s="524"/>
      <c r="V96" s="439"/>
      <c r="W96" s="68"/>
      <c r="X96" s="68"/>
      <c r="Y96" s="68"/>
      <c r="Z96" s="458" t="s">
        <v>412</v>
      </c>
      <c r="AA96" s="281"/>
      <c r="AB96" s="282"/>
      <c r="AC96" s="283"/>
      <c r="AD96" s="283"/>
      <c r="AE96" s="283"/>
      <c r="AF96" s="283"/>
    </row>
    <row r="97" spans="1:32" ht="24.75" hidden="1" x14ac:dyDescent="0.6">
      <c r="A97" s="507"/>
      <c r="B97" s="73" t="s">
        <v>96</v>
      </c>
      <c r="C97" s="74" t="s">
        <v>94</v>
      </c>
      <c r="D97" s="243"/>
      <c r="E97" s="258"/>
      <c r="F97" s="524"/>
      <c r="G97" s="439"/>
      <c r="H97" s="68"/>
      <c r="I97" s="68"/>
      <c r="J97" s="68"/>
      <c r="K97" s="524"/>
      <c r="L97" s="439"/>
      <c r="M97" s="68"/>
      <c r="N97" s="68"/>
      <c r="O97" s="68"/>
      <c r="P97" s="524"/>
      <c r="Q97" s="439"/>
      <c r="R97" s="68"/>
      <c r="S97" s="68"/>
      <c r="T97" s="68"/>
      <c r="U97" s="524"/>
      <c r="V97" s="439"/>
      <c r="W97" s="68"/>
      <c r="X97" s="68"/>
      <c r="Y97" s="68"/>
      <c r="Z97" s="458" t="s">
        <v>412</v>
      </c>
      <c r="AA97" s="281"/>
      <c r="AB97" s="282"/>
      <c r="AC97" s="283"/>
      <c r="AD97" s="283"/>
      <c r="AE97" s="283"/>
      <c r="AF97" s="283"/>
    </row>
    <row r="98" spans="1:32" ht="24.75" hidden="1" x14ac:dyDescent="0.6">
      <c r="A98" s="507"/>
      <c r="B98" s="73" t="s">
        <v>97</v>
      </c>
      <c r="C98" s="74" t="s">
        <v>94</v>
      </c>
      <c r="D98" s="243"/>
      <c r="E98" s="258"/>
      <c r="F98" s="524"/>
      <c r="G98" s="439"/>
      <c r="H98" s="68"/>
      <c r="I98" s="68"/>
      <c r="J98" s="68"/>
      <c r="K98" s="524"/>
      <c r="L98" s="439"/>
      <c r="M98" s="68"/>
      <c r="N98" s="68"/>
      <c r="O98" s="68"/>
      <c r="P98" s="524"/>
      <c r="Q98" s="439"/>
      <c r="R98" s="68"/>
      <c r="S98" s="68"/>
      <c r="T98" s="68"/>
      <c r="U98" s="524"/>
      <c r="V98" s="439"/>
      <c r="W98" s="68"/>
      <c r="X98" s="68"/>
      <c r="Y98" s="68"/>
      <c r="Z98" s="458" t="s">
        <v>412</v>
      </c>
      <c r="AA98" s="281"/>
      <c r="AB98" s="282"/>
      <c r="AC98" s="283"/>
      <c r="AD98" s="283"/>
      <c r="AE98" s="283"/>
      <c r="AF98" s="283"/>
    </row>
    <row r="99" spans="1:32" ht="24.75" hidden="1" x14ac:dyDescent="0.6">
      <c r="A99" s="507"/>
      <c r="B99" s="73" t="s">
        <v>98</v>
      </c>
      <c r="C99" s="74" t="s">
        <v>94</v>
      </c>
      <c r="D99" s="243"/>
      <c r="E99" s="258"/>
      <c r="F99" s="524"/>
      <c r="G99" s="439"/>
      <c r="H99" s="68"/>
      <c r="I99" s="68"/>
      <c r="J99" s="68"/>
      <c r="K99" s="524"/>
      <c r="L99" s="439"/>
      <c r="M99" s="68"/>
      <c r="N99" s="68"/>
      <c r="O99" s="68"/>
      <c r="P99" s="524"/>
      <c r="Q99" s="439"/>
      <c r="R99" s="68"/>
      <c r="S99" s="68"/>
      <c r="T99" s="68"/>
      <c r="U99" s="524"/>
      <c r="V99" s="439"/>
      <c r="W99" s="68"/>
      <c r="X99" s="68"/>
      <c r="Y99" s="68"/>
      <c r="Z99" s="458" t="s">
        <v>412</v>
      </c>
      <c r="AA99" s="281"/>
      <c r="AB99" s="282"/>
      <c r="AC99" s="283"/>
      <c r="AD99" s="283"/>
      <c r="AE99" s="283"/>
      <c r="AF99" s="283"/>
    </row>
    <row r="100" spans="1:32" ht="24.75" hidden="1" x14ac:dyDescent="0.6">
      <c r="A100" s="510"/>
      <c r="B100" s="69" t="s">
        <v>100</v>
      </c>
      <c r="C100" s="29" t="s">
        <v>91</v>
      </c>
      <c r="D100" s="223"/>
      <c r="E100" s="258"/>
      <c r="F100" s="258"/>
      <c r="G100" s="439"/>
      <c r="H100" s="68"/>
      <c r="I100" s="68"/>
      <c r="J100" s="68"/>
      <c r="K100" s="258"/>
      <c r="L100" s="439"/>
      <c r="M100" s="68"/>
      <c r="N100" s="68"/>
      <c r="O100" s="68"/>
      <c r="P100" s="258"/>
      <c r="Q100" s="439"/>
      <c r="R100" s="68"/>
      <c r="S100" s="68"/>
      <c r="T100" s="68"/>
      <c r="U100" s="258"/>
      <c r="V100" s="439"/>
      <c r="W100" s="68"/>
      <c r="X100" s="68"/>
      <c r="Y100" s="68"/>
      <c r="Z100" s="479" t="s">
        <v>413</v>
      </c>
      <c r="AA100" s="309"/>
      <c r="AB100" s="282"/>
      <c r="AC100" s="283"/>
      <c r="AD100" s="283"/>
      <c r="AE100" s="283"/>
      <c r="AF100" s="283"/>
    </row>
    <row r="101" spans="1:32" ht="24.75" hidden="1" x14ac:dyDescent="0.6">
      <c r="A101" s="508" t="s">
        <v>523</v>
      </c>
      <c r="B101" s="67" t="s">
        <v>101</v>
      </c>
      <c r="C101" s="27" t="s">
        <v>102</v>
      </c>
      <c r="D101" s="221"/>
      <c r="E101" s="258"/>
      <c r="F101" s="415"/>
      <c r="G101" s="439"/>
      <c r="H101" s="66"/>
      <c r="I101" s="66"/>
      <c r="J101" s="66"/>
      <c r="K101" s="415"/>
      <c r="L101" s="439"/>
      <c r="M101" s="66"/>
      <c r="N101" s="66"/>
      <c r="O101" s="66"/>
      <c r="P101" s="415"/>
      <c r="Q101" s="439"/>
      <c r="R101" s="66"/>
      <c r="S101" s="66"/>
      <c r="T101" s="66"/>
      <c r="U101" s="415"/>
      <c r="V101" s="439"/>
      <c r="W101" s="66"/>
      <c r="X101" s="66"/>
      <c r="Y101" s="66"/>
      <c r="Z101" s="464" t="s">
        <v>414</v>
      </c>
      <c r="AA101" s="287"/>
      <c r="AB101" s="288"/>
      <c r="AC101" s="289"/>
      <c r="AD101" s="289"/>
      <c r="AE101" s="289"/>
      <c r="AF101" s="289"/>
    </row>
    <row r="102" spans="1:32" ht="24.75" x14ac:dyDescent="0.6">
      <c r="A102" s="66"/>
      <c r="B102" s="67" t="s">
        <v>103</v>
      </c>
      <c r="C102" s="27" t="s">
        <v>104</v>
      </c>
      <c r="D102" s="221"/>
      <c r="E102" s="224"/>
      <c r="F102" s="222"/>
      <c r="G102" s="222"/>
      <c r="H102" s="415"/>
      <c r="I102" s="415"/>
      <c r="J102" s="415"/>
      <c r="K102" s="415"/>
      <c r="L102" s="415"/>
      <c r="M102" s="415"/>
      <c r="N102" s="415"/>
      <c r="O102" s="415"/>
      <c r="P102" s="222"/>
      <c r="Q102" s="222"/>
      <c r="R102" s="415"/>
      <c r="S102" s="222"/>
      <c r="T102" s="415"/>
      <c r="U102" s="222"/>
      <c r="V102" s="222"/>
      <c r="W102" s="415"/>
      <c r="X102" s="415"/>
      <c r="Y102" s="415"/>
      <c r="Z102" s="464"/>
      <c r="AA102" s="287" t="s">
        <v>445</v>
      </c>
      <c r="AB102" s="288"/>
      <c r="AC102" s="289"/>
      <c r="AD102" s="289"/>
      <c r="AE102" s="289"/>
      <c r="AF102" s="289"/>
    </row>
    <row r="103" spans="1:32" ht="24.75" x14ac:dyDescent="0.6">
      <c r="A103" s="75"/>
      <c r="B103" s="76" t="s">
        <v>105</v>
      </c>
      <c r="C103" s="38" t="s">
        <v>104</v>
      </c>
      <c r="D103" s="228"/>
      <c r="E103" s="224"/>
      <c r="F103" s="244"/>
      <c r="G103" s="244"/>
      <c r="H103" s="423"/>
      <c r="I103" s="423"/>
      <c r="J103" s="423"/>
      <c r="K103" s="423"/>
      <c r="L103" s="423"/>
      <c r="M103" s="423"/>
      <c r="N103" s="423"/>
      <c r="O103" s="423"/>
      <c r="P103" s="244"/>
      <c r="Q103" s="244"/>
      <c r="R103" s="423"/>
      <c r="S103" s="244"/>
      <c r="T103" s="423"/>
      <c r="U103" s="244"/>
      <c r="V103" s="244"/>
      <c r="W103" s="423"/>
      <c r="X103" s="423"/>
      <c r="Y103" s="423"/>
      <c r="Z103" s="466"/>
      <c r="AA103" s="294" t="s">
        <v>446</v>
      </c>
      <c r="AB103" s="183"/>
      <c r="AC103" s="184"/>
      <c r="AD103" s="184"/>
      <c r="AE103" s="184"/>
      <c r="AF103" s="184"/>
    </row>
    <row r="104" spans="1:32" ht="24.75" x14ac:dyDescent="0.6">
      <c r="A104" s="77"/>
      <c r="B104" s="78" t="s">
        <v>106</v>
      </c>
      <c r="C104" s="79" t="s">
        <v>104</v>
      </c>
      <c r="D104" s="245"/>
      <c r="E104" s="224"/>
      <c r="F104" s="246"/>
      <c r="G104" s="246"/>
      <c r="H104" s="525"/>
      <c r="I104" s="525"/>
      <c r="J104" s="525"/>
      <c r="K104" s="525"/>
      <c r="L104" s="525"/>
      <c r="M104" s="525"/>
      <c r="N104" s="525"/>
      <c r="O104" s="525"/>
      <c r="P104" s="246"/>
      <c r="Q104" s="246"/>
      <c r="R104" s="525"/>
      <c r="S104" s="246"/>
      <c r="T104" s="525"/>
      <c r="U104" s="246"/>
      <c r="V104" s="246"/>
      <c r="W104" s="525"/>
      <c r="X104" s="525"/>
      <c r="Y104" s="525"/>
      <c r="Z104" s="480"/>
      <c r="AA104" s="310" t="s">
        <v>447</v>
      </c>
      <c r="AB104" s="311"/>
      <c r="AC104" s="312"/>
      <c r="AD104" s="312"/>
      <c r="AE104" s="312"/>
      <c r="AF104" s="312"/>
    </row>
    <row r="105" spans="1:32" ht="24.75" x14ac:dyDescent="0.6">
      <c r="A105" s="508" t="s">
        <v>522</v>
      </c>
      <c r="B105" s="73" t="s">
        <v>95</v>
      </c>
      <c r="C105" s="74" t="s">
        <v>104</v>
      </c>
      <c r="D105" s="243"/>
      <c r="E105" s="224"/>
      <c r="F105" s="224"/>
      <c r="G105" s="220"/>
      <c r="H105" s="66"/>
      <c r="I105" s="66"/>
      <c r="J105" s="66"/>
      <c r="K105" s="258"/>
      <c r="L105" s="439"/>
      <c r="M105" s="66"/>
      <c r="N105" s="66"/>
      <c r="O105" s="66"/>
      <c r="P105" s="224"/>
      <c r="Q105" s="220"/>
      <c r="R105" s="66"/>
      <c r="S105" s="508">
        <v>0</v>
      </c>
      <c r="T105" s="66"/>
      <c r="U105" s="224"/>
      <c r="V105" s="220"/>
      <c r="W105" s="66"/>
      <c r="X105" s="66"/>
      <c r="Y105" s="66"/>
      <c r="Z105" s="458" t="s">
        <v>415</v>
      </c>
      <c r="AA105" s="281"/>
      <c r="AB105" s="282"/>
      <c r="AC105" s="283"/>
      <c r="AD105" s="283"/>
      <c r="AE105" s="283"/>
      <c r="AF105" s="283"/>
    </row>
    <row r="106" spans="1:32" ht="24.75" x14ac:dyDescent="0.6">
      <c r="A106" s="508" t="s">
        <v>522</v>
      </c>
      <c r="B106" s="73" t="s">
        <v>107</v>
      </c>
      <c r="C106" s="74" t="s">
        <v>104</v>
      </c>
      <c r="D106" s="243"/>
      <c r="E106" s="224"/>
      <c r="F106" s="224"/>
      <c r="G106" s="220"/>
      <c r="H106" s="66"/>
      <c r="I106" s="66"/>
      <c r="J106" s="66"/>
      <c r="K106" s="258"/>
      <c r="L106" s="439"/>
      <c r="M106" s="66"/>
      <c r="N106" s="66"/>
      <c r="O106" s="66"/>
      <c r="P106" s="224"/>
      <c r="Q106" s="220"/>
      <c r="R106" s="66"/>
      <c r="S106" s="508">
        <v>0</v>
      </c>
      <c r="T106" s="66"/>
      <c r="U106" s="224"/>
      <c r="V106" s="220"/>
      <c r="W106" s="66"/>
      <c r="X106" s="66"/>
      <c r="Y106" s="66"/>
      <c r="Z106" s="458" t="s">
        <v>415</v>
      </c>
      <c r="AA106" s="281"/>
      <c r="AB106" s="282"/>
      <c r="AC106" s="283"/>
      <c r="AD106" s="283"/>
      <c r="AE106" s="283"/>
      <c r="AF106" s="283"/>
    </row>
    <row r="107" spans="1:32" ht="24.75" x14ac:dyDescent="0.6">
      <c r="A107" s="77"/>
      <c r="B107" s="78" t="s">
        <v>108</v>
      </c>
      <c r="C107" s="79" t="s">
        <v>104</v>
      </c>
      <c r="D107" s="245"/>
      <c r="E107" s="224"/>
      <c r="F107" s="246"/>
      <c r="G107" s="246"/>
      <c r="H107" s="525"/>
      <c r="I107" s="525"/>
      <c r="J107" s="525"/>
      <c r="K107" s="525"/>
      <c r="L107" s="525"/>
      <c r="M107" s="525"/>
      <c r="N107" s="525"/>
      <c r="O107" s="525"/>
      <c r="P107" s="246"/>
      <c r="Q107" s="246"/>
      <c r="R107" s="525"/>
      <c r="S107" s="246"/>
      <c r="T107" s="525"/>
      <c r="U107" s="246"/>
      <c r="V107" s="246"/>
      <c r="W107" s="525"/>
      <c r="X107" s="525"/>
      <c r="Y107" s="525"/>
      <c r="Z107" s="480"/>
      <c r="AA107" s="310" t="s">
        <v>448</v>
      </c>
      <c r="AB107" s="311"/>
      <c r="AC107" s="312"/>
      <c r="AD107" s="312"/>
      <c r="AE107" s="312"/>
      <c r="AF107" s="312"/>
    </row>
    <row r="108" spans="1:32" ht="24.75" x14ac:dyDescent="0.6">
      <c r="A108" s="508" t="s">
        <v>522</v>
      </c>
      <c r="B108" s="73" t="s">
        <v>95</v>
      </c>
      <c r="C108" s="74" t="s">
        <v>104</v>
      </c>
      <c r="D108" s="243"/>
      <c r="E108" s="224"/>
      <c r="F108" s="224"/>
      <c r="G108" s="220"/>
      <c r="H108" s="66"/>
      <c r="I108" s="66"/>
      <c r="J108" s="66"/>
      <c r="K108" s="258"/>
      <c r="L108" s="439"/>
      <c r="M108" s="66"/>
      <c r="N108" s="66"/>
      <c r="O108" s="66"/>
      <c r="P108" s="224"/>
      <c r="Q108" s="220"/>
      <c r="R108" s="66"/>
      <c r="S108" s="508">
        <v>0</v>
      </c>
      <c r="T108" s="66"/>
      <c r="U108" s="224"/>
      <c r="V108" s="220"/>
      <c r="W108" s="66"/>
      <c r="X108" s="66"/>
      <c r="Y108" s="66"/>
      <c r="Z108" s="458" t="s">
        <v>415</v>
      </c>
      <c r="AA108" s="281"/>
      <c r="AB108" s="282"/>
      <c r="AC108" s="283"/>
      <c r="AD108" s="283"/>
      <c r="AE108" s="283"/>
      <c r="AF108" s="283"/>
    </row>
    <row r="109" spans="1:32" ht="24.75" x14ac:dyDescent="0.6">
      <c r="A109" s="508" t="s">
        <v>522</v>
      </c>
      <c r="B109" s="73" t="s">
        <v>107</v>
      </c>
      <c r="C109" s="74" t="s">
        <v>104</v>
      </c>
      <c r="D109" s="243"/>
      <c r="E109" s="224"/>
      <c r="F109" s="224"/>
      <c r="G109" s="220"/>
      <c r="H109" s="66"/>
      <c r="I109" s="66"/>
      <c r="J109" s="66"/>
      <c r="K109" s="258"/>
      <c r="L109" s="439"/>
      <c r="M109" s="66"/>
      <c r="N109" s="66"/>
      <c r="O109" s="66"/>
      <c r="P109" s="224"/>
      <c r="Q109" s="220"/>
      <c r="R109" s="66"/>
      <c r="S109" s="508">
        <v>0</v>
      </c>
      <c r="T109" s="66"/>
      <c r="U109" s="224"/>
      <c r="V109" s="220"/>
      <c r="W109" s="66"/>
      <c r="X109" s="66"/>
      <c r="Y109" s="66"/>
      <c r="Z109" s="458" t="s">
        <v>415</v>
      </c>
      <c r="AA109" s="281"/>
      <c r="AB109" s="282"/>
      <c r="AC109" s="283"/>
      <c r="AD109" s="283"/>
      <c r="AE109" s="283"/>
      <c r="AF109" s="283"/>
    </row>
    <row r="110" spans="1:32" ht="24.75" hidden="1" x14ac:dyDescent="0.6">
      <c r="A110" s="510"/>
      <c r="B110" s="69" t="s">
        <v>109</v>
      </c>
      <c r="C110" s="29" t="s">
        <v>104</v>
      </c>
      <c r="D110" s="223"/>
      <c r="E110" s="258"/>
      <c r="F110" s="258"/>
      <c r="G110" s="439"/>
      <c r="H110" s="68"/>
      <c r="I110" s="68"/>
      <c r="J110" s="68"/>
      <c r="K110" s="258"/>
      <c r="L110" s="439"/>
      <c r="M110" s="68"/>
      <c r="N110" s="68"/>
      <c r="O110" s="68"/>
      <c r="P110" s="258"/>
      <c r="Q110" s="439"/>
      <c r="R110" s="68"/>
      <c r="S110" s="68"/>
      <c r="T110" s="68"/>
      <c r="U110" s="258"/>
      <c r="V110" s="439"/>
      <c r="W110" s="68"/>
      <c r="X110" s="68"/>
      <c r="Y110" s="68"/>
      <c r="Z110" s="458" t="s">
        <v>413</v>
      </c>
      <c r="AA110" s="281"/>
      <c r="AB110" s="282"/>
      <c r="AC110" s="283"/>
      <c r="AD110" s="283"/>
      <c r="AE110" s="283"/>
      <c r="AF110" s="283"/>
    </row>
    <row r="111" spans="1:32" ht="24.75" hidden="1" x14ac:dyDescent="0.6">
      <c r="A111" s="80"/>
      <c r="B111" s="81" t="s">
        <v>110</v>
      </c>
      <c r="C111" s="82" t="s">
        <v>111</v>
      </c>
      <c r="D111" s="247"/>
      <c r="E111" s="258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64"/>
      <c r="AA111" s="287" t="s">
        <v>449</v>
      </c>
      <c r="AB111" s="288"/>
      <c r="AC111" s="289"/>
      <c r="AD111" s="289"/>
      <c r="AE111" s="289"/>
      <c r="AF111" s="289"/>
    </row>
    <row r="112" spans="1:32" ht="24.75" hidden="1" x14ac:dyDescent="0.6">
      <c r="A112" s="83"/>
      <c r="B112" s="84" t="s">
        <v>112</v>
      </c>
      <c r="C112" s="85" t="s">
        <v>111</v>
      </c>
      <c r="D112" s="248"/>
      <c r="E112" s="258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66"/>
      <c r="AA112" s="294" t="s">
        <v>450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9"/>
      <c r="E113" s="258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480"/>
      <c r="AA113" s="310" t="s">
        <v>451</v>
      </c>
      <c r="AB113" s="311"/>
      <c r="AC113" s="312"/>
      <c r="AD113" s="312"/>
      <c r="AE113" s="312"/>
      <c r="AF113" s="312"/>
    </row>
    <row r="114" spans="1:32" ht="24.75" hidden="1" x14ac:dyDescent="0.6">
      <c r="A114" s="507"/>
      <c r="B114" s="76" t="s">
        <v>114</v>
      </c>
      <c r="C114" s="38" t="s">
        <v>111</v>
      </c>
      <c r="D114" s="228"/>
      <c r="E114" s="258"/>
      <c r="F114" s="423"/>
      <c r="G114" s="439"/>
      <c r="H114" s="68"/>
      <c r="I114" s="68"/>
      <c r="J114" s="68"/>
      <c r="K114" s="423"/>
      <c r="L114" s="439"/>
      <c r="M114" s="68"/>
      <c r="N114" s="68"/>
      <c r="O114" s="68"/>
      <c r="P114" s="423"/>
      <c r="Q114" s="439"/>
      <c r="R114" s="68"/>
      <c r="S114" s="68"/>
      <c r="T114" s="68"/>
      <c r="U114" s="423"/>
      <c r="V114" s="439"/>
      <c r="W114" s="68"/>
      <c r="X114" s="68"/>
      <c r="Y114" s="68"/>
      <c r="Z114" s="466" t="s">
        <v>412</v>
      </c>
      <c r="AA114" s="294"/>
      <c r="AB114" s="183"/>
      <c r="AC114" s="184"/>
      <c r="AD114" s="184"/>
      <c r="AE114" s="184"/>
      <c r="AF114" s="184"/>
    </row>
    <row r="115" spans="1:32" ht="24.75" hidden="1" x14ac:dyDescent="0.6">
      <c r="A115" s="507"/>
      <c r="B115" s="76" t="s">
        <v>115</v>
      </c>
      <c r="C115" s="38" t="s">
        <v>111</v>
      </c>
      <c r="D115" s="228"/>
      <c r="E115" s="258"/>
      <c r="F115" s="423"/>
      <c r="G115" s="439"/>
      <c r="H115" s="68"/>
      <c r="I115" s="68"/>
      <c r="J115" s="68"/>
      <c r="K115" s="423"/>
      <c r="L115" s="439"/>
      <c r="M115" s="68"/>
      <c r="N115" s="68"/>
      <c r="O115" s="68"/>
      <c r="P115" s="423"/>
      <c r="Q115" s="439"/>
      <c r="R115" s="68"/>
      <c r="S115" s="68"/>
      <c r="T115" s="68"/>
      <c r="U115" s="423"/>
      <c r="V115" s="439"/>
      <c r="W115" s="68"/>
      <c r="X115" s="68"/>
      <c r="Y115" s="68"/>
      <c r="Z115" s="466" t="s">
        <v>412</v>
      </c>
      <c r="AA115" s="294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9"/>
      <c r="E116" s="258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480"/>
      <c r="AA116" s="310" t="s">
        <v>452</v>
      </c>
      <c r="AB116" s="311"/>
      <c r="AC116" s="312"/>
      <c r="AD116" s="312"/>
      <c r="AE116" s="312"/>
      <c r="AF116" s="312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8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66"/>
      <c r="AA117" s="294" t="s">
        <v>453</v>
      </c>
      <c r="AB117" s="183"/>
      <c r="AC117" s="184"/>
      <c r="AD117" s="184"/>
      <c r="AE117" s="184"/>
      <c r="AF117" s="184"/>
    </row>
    <row r="118" spans="1:32" ht="24.75" hidden="1" x14ac:dyDescent="0.6">
      <c r="A118" s="507"/>
      <c r="B118" s="88" t="s">
        <v>95</v>
      </c>
      <c r="C118" s="89" t="s">
        <v>111</v>
      </c>
      <c r="D118" s="250"/>
      <c r="E118" s="258"/>
      <c r="F118" s="526"/>
      <c r="G118" s="439"/>
      <c r="H118" s="68"/>
      <c r="I118" s="68"/>
      <c r="J118" s="68"/>
      <c r="K118" s="526"/>
      <c r="L118" s="439"/>
      <c r="M118" s="68"/>
      <c r="N118" s="68"/>
      <c r="O118" s="68"/>
      <c r="P118" s="526"/>
      <c r="Q118" s="439"/>
      <c r="R118" s="68"/>
      <c r="S118" s="68"/>
      <c r="T118" s="68"/>
      <c r="U118" s="526"/>
      <c r="V118" s="439"/>
      <c r="W118" s="68"/>
      <c r="X118" s="68"/>
      <c r="Y118" s="68"/>
      <c r="Z118" s="481" t="s">
        <v>412</v>
      </c>
      <c r="AA118" s="313"/>
      <c r="AB118" s="314"/>
      <c r="AC118" s="315"/>
      <c r="AD118" s="315"/>
      <c r="AE118" s="315"/>
      <c r="AF118" s="315"/>
    </row>
    <row r="119" spans="1:32" ht="24.75" hidden="1" x14ac:dyDescent="0.6">
      <c r="A119" s="507"/>
      <c r="B119" s="88" t="s">
        <v>96</v>
      </c>
      <c r="C119" s="89" t="s">
        <v>111</v>
      </c>
      <c r="D119" s="250"/>
      <c r="E119" s="258"/>
      <c r="F119" s="526"/>
      <c r="G119" s="439"/>
      <c r="H119" s="68"/>
      <c r="I119" s="68"/>
      <c r="J119" s="68"/>
      <c r="K119" s="526"/>
      <c r="L119" s="439"/>
      <c r="M119" s="68"/>
      <c r="N119" s="68"/>
      <c r="O119" s="68"/>
      <c r="P119" s="526"/>
      <c r="Q119" s="439"/>
      <c r="R119" s="68"/>
      <c r="S119" s="68"/>
      <c r="T119" s="68"/>
      <c r="U119" s="526"/>
      <c r="V119" s="439"/>
      <c r="W119" s="68"/>
      <c r="X119" s="68"/>
      <c r="Y119" s="68"/>
      <c r="Z119" s="481" t="s">
        <v>412</v>
      </c>
      <c r="AA119" s="313"/>
      <c r="AB119" s="314"/>
      <c r="AC119" s="315"/>
      <c r="AD119" s="315"/>
      <c r="AE119" s="315"/>
      <c r="AF119" s="315"/>
    </row>
    <row r="120" spans="1:32" ht="24.75" hidden="1" x14ac:dyDescent="0.6">
      <c r="A120" s="77"/>
      <c r="B120" s="86" t="s">
        <v>118</v>
      </c>
      <c r="C120" s="87" t="s">
        <v>111</v>
      </c>
      <c r="D120" s="249"/>
      <c r="E120" s="258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480"/>
      <c r="AA120" s="310" t="s">
        <v>454</v>
      </c>
      <c r="AB120" s="311"/>
      <c r="AC120" s="312"/>
      <c r="AD120" s="312"/>
      <c r="AE120" s="312"/>
      <c r="AF120" s="312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8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66"/>
      <c r="AA121" s="294" t="s">
        <v>455</v>
      </c>
      <c r="AB121" s="183"/>
      <c r="AC121" s="184"/>
      <c r="AD121" s="184"/>
      <c r="AE121" s="184"/>
      <c r="AF121" s="184"/>
    </row>
    <row r="122" spans="1:32" ht="24.75" hidden="1" x14ac:dyDescent="0.6">
      <c r="A122" s="507"/>
      <c r="B122" s="88" t="s">
        <v>95</v>
      </c>
      <c r="C122" s="89" t="s">
        <v>111</v>
      </c>
      <c r="D122" s="250"/>
      <c r="E122" s="258"/>
      <c r="F122" s="526"/>
      <c r="G122" s="439"/>
      <c r="H122" s="68"/>
      <c r="I122" s="68"/>
      <c r="J122" s="68"/>
      <c r="K122" s="526"/>
      <c r="L122" s="439"/>
      <c r="M122" s="68"/>
      <c r="N122" s="68"/>
      <c r="O122" s="68"/>
      <c r="P122" s="526"/>
      <c r="Q122" s="439"/>
      <c r="R122" s="68"/>
      <c r="S122" s="68"/>
      <c r="T122" s="68"/>
      <c r="U122" s="526"/>
      <c r="V122" s="439"/>
      <c r="W122" s="68"/>
      <c r="X122" s="68"/>
      <c r="Y122" s="68"/>
      <c r="Z122" s="481" t="s">
        <v>412</v>
      </c>
      <c r="AA122" s="316"/>
      <c r="AB122" s="317"/>
      <c r="AC122" s="318"/>
      <c r="AD122" s="318"/>
      <c r="AE122" s="318"/>
      <c r="AF122" s="318"/>
    </row>
    <row r="123" spans="1:32" ht="24.75" hidden="1" x14ac:dyDescent="0.6">
      <c r="A123" s="507"/>
      <c r="B123" s="88" t="s">
        <v>96</v>
      </c>
      <c r="C123" s="89" t="s">
        <v>111</v>
      </c>
      <c r="D123" s="250"/>
      <c r="E123" s="258"/>
      <c r="F123" s="526"/>
      <c r="G123" s="439"/>
      <c r="H123" s="68"/>
      <c r="I123" s="68"/>
      <c r="J123" s="68"/>
      <c r="K123" s="526"/>
      <c r="L123" s="439"/>
      <c r="M123" s="68"/>
      <c r="N123" s="68"/>
      <c r="O123" s="68"/>
      <c r="P123" s="526"/>
      <c r="Q123" s="439"/>
      <c r="R123" s="68"/>
      <c r="S123" s="68"/>
      <c r="T123" s="68"/>
      <c r="U123" s="526"/>
      <c r="V123" s="439"/>
      <c r="W123" s="68"/>
      <c r="X123" s="68"/>
      <c r="Y123" s="68"/>
      <c r="Z123" s="481" t="s">
        <v>412</v>
      </c>
      <c r="AA123" s="316"/>
      <c r="AB123" s="317"/>
      <c r="AC123" s="318"/>
      <c r="AD123" s="318"/>
      <c r="AE123" s="318"/>
      <c r="AF123" s="318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8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64"/>
      <c r="AA124" s="287" t="s">
        <v>456</v>
      </c>
      <c r="AB124" s="288"/>
      <c r="AC124" s="289"/>
      <c r="AD124" s="289"/>
      <c r="AE124" s="289"/>
      <c r="AF124" s="289"/>
    </row>
    <row r="125" spans="1:32" ht="24.75" hidden="1" x14ac:dyDescent="0.6">
      <c r="A125" s="511"/>
      <c r="B125" s="76" t="s">
        <v>121</v>
      </c>
      <c r="C125" s="38" t="s">
        <v>120</v>
      </c>
      <c r="D125" s="228"/>
      <c r="E125" s="258"/>
      <c r="F125" s="423"/>
      <c r="G125" s="439"/>
      <c r="H125" s="75"/>
      <c r="I125" s="75"/>
      <c r="J125" s="75"/>
      <c r="K125" s="423"/>
      <c r="L125" s="439"/>
      <c r="M125" s="75"/>
      <c r="N125" s="75"/>
      <c r="O125" s="75"/>
      <c r="P125" s="423"/>
      <c r="Q125" s="439"/>
      <c r="R125" s="75"/>
      <c r="S125" s="75"/>
      <c r="T125" s="75"/>
      <c r="U125" s="423"/>
      <c r="V125" s="439"/>
      <c r="W125" s="75"/>
      <c r="X125" s="75"/>
      <c r="Y125" s="75"/>
      <c r="Z125" s="466" t="s">
        <v>416</v>
      </c>
      <c r="AA125" s="294"/>
      <c r="AB125" s="183"/>
      <c r="AC125" s="184"/>
      <c r="AD125" s="184"/>
      <c r="AE125" s="184"/>
      <c r="AF125" s="184"/>
    </row>
    <row r="126" spans="1:32" ht="24.75" hidden="1" x14ac:dyDescent="0.6">
      <c r="A126" s="511"/>
      <c r="B126" s="76" t="s">
        <v>122</v>
      </c>
      <c r="C126" s="38" t="s">
        <v>123</v>
      </c>
      <c r="D126" s="228"/>
      <c r="E126" s="258"/>
      <c r="F126" s="423"/>
      <c r="G126" s="439"/>
      <c r="H126" s="75"/>
      <c r="I126" s="75"/>
      <c r="J126" s="75"/>
      <c r="K126" s="423"/>
      <c r="L126" s="439"/>
      <c r="M126" s="75"/>
      <c r="N126" s="75"/>
      <c r="O126" s="75"/>
      <c r="P126" s="423"/>
      <c r="Q126" s="439"/>
      <c r="R126" s="75"/>
      <c r="S126" s="75"/>
      <c r="T126" s="75"/>
      <c r="U126" s="423"/>
      <c r="V126" s="439"/>
      <c r="W126" s="75"/>
      <c r="X126" s="75"/>
      <c r="Y126" s="75"/>
      <c r="Z126" s="466" t="s">
        <v>416</v>
      </c>
      <c r="AA126" s="294"/>
      <c r="AB126" s="183"/>
      <c r="AC126" s="184"/>
      <c r="AD126" s="184"/>
      <c r="AE126" s="184"/>
      <c r="AF126" s="184"/>
    </row>
    <row r="127" spans="1:32" ht="24.75" hidden="1" x14ac:dyDescent="0.6">
      <c r="A127" s="511"/>
      <c r="B127" s="69" t="s">
        <v>124</v>
      </c>
      <c r="C127" s="29" t="s">
        <v>120</v>
      </c>
      <c r="D127" s="223"/>
      <c r="E127" s="258"/>
      <c r="F127" s="258"/>
      <c r="G127" s="439"/>
      <c r="H127" s="75"/>
      <c r="I127" s="75"/>
      <c r="J127" s="75"/>
      <c r="K127" s="258"/>
      <c r="L127" s="439"/>
      <c r="M127" s="75"/>
      <c r="N127" s="75"/>
      <c r="O127" s="75"/>
      <c r="P127" s="258"/>
      <c r="Q127" s="439"/>
      <c r="R127" s="75"/>
      <c r="S127" s="75"/>
      <c r="T127" s="75"/>
      <c r="U127" s="258"/>
      <c r="V127" s="439"/>
      <c r="W127" s="75"/>
      <c r="X127" s="75"/>
      <c r="Y127" s="75"/>
      <c r="Z127" s="466" t="s">
        <v>416</v>
      </c>
      <c r="AA127" s="281"/>
      <c r="AB127" s="282"/>
      <c r="AC127" s="283"/>
      <c r="AD127" s="283"/>
      <c r="AE127" s="283"/>
      <c r="AF127" s="283"/>
    </row>
    <row r="128" spans="1:32" ht="24.75" hidden="1" x14ac:dyDescent="0.6">
      <c r="A128" s="511"/>
      <c r="B128" s="69" t="s">
        <v>125</v>
      </c>
      <c r="C128" s="29" t="s">
        <v>120</v>
      </c>
      <c r="D128" s="223"/>
      <c r="E128" s="258"/>
      <c r="F128" s="258"/>
      <c r="G128" s="439"/>
      <c r="H128" s="75"/>
      <c r="I128" s="75"/>
      <c r="J128" s="75"/>
      <c r="K128" s="258"/>
      <c r="L128" s="439"/>
      <c r="M128" s="75"/>
      <c r="N128" s="75"/>
      <c r="O128" s="75"/>
      <c r="P128" s="258"/>
      <c r="Q128" s="439"/>
      <c r="R128" s="75"/>
      <c r="S128" s="75"/>
      <c r="T128" s="75"/>
      <c r="U128" s="258"/>
      <c r="V128" s="439"/>
      <c r="W128" s="75"/>
      <c r="X128" s="75"/>
      <c r="Y128" s="75"/>
      <c r="Z128" s="466" t="s">
        <v>416</v>
      </c>
      <c r="AA128" s="281"/>
      <c r="AB128" s="282"/>
      <c r="AC128" s="283"/>
      <c r="AD128" s="283"/>
      <c r="AE128" s="283"/>
      <c r="AF128" s="283"/>
    </row>
    <row r="129" spans="1:32" ht="24.75" x14ac:dyDescent="0.6">
      <c r="A129" s="90"/>
      <c r="B129" s="91" t="s">
        <v>126</v>
      </c>
      <c r="C129" s="13"/>
      <c r="D129" s="218"/>
      <c r="E129" s="214"/>
      <c r="F129" s="214"/>
      <c r="G129" s="214"/>
      <c r="H129" s="254"/>
      <c r="I129" s="254"/>
      <c r="J129" s="254"/>
      <c r="K129" s="254"/>
      <c r="L129" s="254"/>
      <c r="M129" s="254"/>
      <c r="N129" s="254"/>
      <c r="O129" s="254"/>
      <c r="P129" s="214"/>
      <c r="Q129" s="214"/>
      <c r="R129" s="254"/>
      <c r="S129" s="214"/>
      <c r="T129" s="254"/>
      <c r="U129" s="214"/>
      <c r="V129" s="220"/>
      <c r="W129" s="254"/>
      <c r="X129" s="254"/>
      <c r="Y129" s="254"/>
      <c r="Z129" s="457"/>
      <c r="AA129" s="280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1"/>
      <c r="E130" s="258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482"/>
      <c r="AA130" s="319" t="s">
        <v>457</v>
      </c>
      <c r="AB130" s="320"/>
      <c r="AC130" s="321"/>
      <c r="AD130" s="321"/>
      <c r="AE130" s="321"/>
      <c r="AF130" s="321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8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64"/>
      <c r="AA131" s="287" t="s">
        <v>458</v>
      </c>
      <c r="AB131" s="288"/>
      <c r="AC131" s="289"/>
      <c r="AD131" s="289"/>
      <c r="AE131" s="289"/>
      <c r="AF131" s="289"/>
    </row>
    <row r="132" spans="1:32" ht="24.75" hidden="1" x14ac:dyDescent="0.6">
      <c r="A132" s="508" t="s">
        <v>523</v>
      </c>
      <c r="B132" s="69" t="s">
        <v>130</v>
      </c>
      <c r="C132" s="29" t="s">
        <v>128</v>
      </c>
      <c r="D132" s="223"/>
      <c r="E132" s="258"/>
      <c r="F132" s="258"/>
      <c r="G132" s="439"/>
      <c r="H132" s="66"/>
      <c r="I132" s="66"/>
      <c r="J132" s="66"/>
      <c r="K132" s="258"/>
      <c r="L132" s="439"/>
      <c r="M132" s="66"/>
      <c r="N132" s="66"/>
      <c r="O132" s="66"/>
      <c r="P132" s="258"/>
      <c r="Q132" s="439"/>
      <c r="R132" s="66"/>
      <c r="S132" s="66"/>
      <c r="T132" s="66"/>
      <c r="U132" s="258"/>
      <c r="V132" s="439"/>
      <c r="W132" s="66"/>
      <c r="X132" s="66"/>
      <c r="Y132" s="66"/>
      <c r="Z132" s="458" t="s">
        <v>414</v>
      </c>
      <c r="AA132" s="281"/>
      <c r="AB132" s="282"/>
      <c r="AC132" s="283"/>
      <c r="AD132" s="283"/>
      <c r="AE132" s="283"/>
      <c r="AF132" s="283"/>
    </row>
    <row r="133" spans="1:32" ht="24.75" hidden="1" x14ac:dyDescent="0.6">
      <c r="A133" s="507" t="s">
        <v>528</v>
      </c>
      <c r="B133" s="69" t="s">
        <v>131</v>
      </c>
      <c r="C133" s="29" t="s">
        <v>128</v>
      </c>
      <c r="D133" s="223"/>
      <c r="E133" s="258"/>
      <c r="F133" s="258"/>
      <c r="G133" s="439"/>
      <c r="H133" s="68"/>
      <c r="I133" s="68"/>
      <c r="J133" s="68"/>
      <c r="K133" s="258"/>
      <c r="L133" s="439"/>
      <c r="M133" s="68"/>
      <c r="N133" s="68"/>
      <c r="O133" s="68"/>
      <c r="P133" s="258"/>
      <c r="Q133" s="439"/>
      <c r="R133" s="68"/>
      <c r="S133" s="68"/>
      <c r="T133" s="68"/>
      <c r="U133" s="258"/>
      <c r="V133" s="439"/>
      <c r="W133" s="68"/>
      <c r="X133" s="68"/>
      <c r="Y133" s="68"/>
      <c r="Z133" s="458" t="s">
        <v>417</v>
      </c>
      <c r="AA133" s="281"/>
      <c r="AB133" s="282"/>
      <c r="AC133" s="283"/>
      <c r="AD133" s="283"/>
      <c r="AE133" s="283"/>
      <c r="AF133" s="283"/>
    </row>
    <row r="134" spans="1:32" ht="24.75" hidden="1" x14ac:dyDescent="0.6">
      <c r="A134" s="511"/>
      <c r="B134" s="69" t="s">
        <v>132</v>
      </c>
      <c r="C134" s="29" t="s">
        <v>128</v>
      </c>
      <c r="D134" s="223"/>
      <c r="E134" s="258"/>
      <c r="F134" s="258"/>
      <c r="G134" s="439"/>
      <c r="H134" s="75"/>
      <c r="I134" s="75"/>
      <c r="J134" s="75"/>
      <c r="K134" s="258"/>
      <c r="L134" s="439"/>
      <c r="M134" s="75"/>
      <c r="N134" s="75"/>
      <c r="O134" s="75"/>
      <c r="P134" s="258"/>
      <c r="Q134" s="439"/>
      <c r="R134" s="75"/>
      <c r="S134" s="75"/>
      <c r="T134" s="75"/>
      <c r="U134" s="258"/>
      <c r="V134" s="439"/>
      <c r="W134" s="75"/>
      <c r="X134" s="75"/>
      <c r="Y134" s="75"/>
      <c r="Z134" s="466" t="s">
        <v>416</v>
      </c>
      <c r="AA134" s="281"/>
      <c r="AB134" s="282"/>
      <c r="AC134" s="283"/>
      <c r="AD134" s="283"/>
      <c r="AE134" s="283"/>
      <c r="AF134" s="283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8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64"/>
      <c r="AA135" s="287" t="s">
        <v>459</v>
      </c>
      <c r="AB135" s="288"/>
      <c r="AC135" s="289"/>
      <c r="AD135" s="289"/>
      <c r="AE135" s="289"/>
      <c r="AF135" s="289"/>
    </row>
    <row r="136" spans="1:32" ht="24.75" hidden="1" x14ac:dyDescent="0.6">
      <c r="A136" s="508" t="s">
        <v>523</v>
      </c>
      <c r="B136" s="69" t="s">
        <v>134</v>
      </c>
      <c r="C136" s="29" t="s">
        <v>128</v>
      </c>
      <c r="D136" s="223"/>
      <c r="E136" s="258"/>
      <c r="F136" s="258"/>
      <c r="G136" s="439"/>
      <c r="H136" s="66"/>
      <c r="I136" s="66"/>
      <c r="J136" s="66"/>
      <c r="K136" s="258"/>
      <c r="L136" s="439"/>
      <c r="M136" s="66"/>
      <c r="N136" s="66"/>
      <c r="O136" s="66"/>
      <c r="P136" s="258"/>
      <c r="Q136" s="439"/>
      <c r="R136" s="66"/>
      <c r="S136" s="66"/>
      <c r="T136" s="66"/>
      <c r="U136" s="258"/>
      <c r="V136" s="258"/>
      <c r="W136" s="66"/>
      <c r="X136" s="66"/>
      <c r="Y136" s="66"/>
      <c r="Z136" s="458" t="s">
        <v>414</v>
      </c>
      <c r="AA136" s="281"/>
      <c r="AB136" s="282"/>
      <c r="AC136" s="283"/>
      <c r="AD136" s="283"/>
      <c r="AE136" s="283"/>
      <c r="AF136" s="283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458"/>
      <c r="AA137" s="281" t="s">
        <v>460</v>
      </c>
      <c r="AB137" s="282"/>
      <c r="AC137" s="283"/>
      <c r="AD137" s="283"/>
      <c r="AE137" s="283"/>
      <c r="AF137" s="283"/>
    </row>
    <row r="138" spans="1:32" ht="24.75" hidden="1" x14ac:dyDescent="0.6">
      <c r="A138" s="511"/>
      <c r="B138" s="84" t="s">
        <v>136</v>
      </c>
      <c r="C138" s="96" t="s">
        <v>128</v>
      </c>
      <c r="D138" s="252"/>
      <c r="E138" s="258"/>
      <c r="F138" s="423"/>
      <c r="G138" s="439"/>
      <c r="H138" s="75"/>
      <c r="I138" s="75"/>
      <c r="J138" s="75"/>
      <c r="K138" s="423"/>
      <c r="L138" s="439"/>
      <c r="M138" s="75"/>
      <c r="N138" s="75"/>
      <c r="O138" s="75"/>
      <c r="P138" s="423"/>
      <c r="Q138" s="439"/>
      <c r="R138" s="75"/>
      <c r="S138" s="75"/>
      <c r="T138" s="75"/>
      <c r="U138" s="423"/>
      <c r="V138" s="439"/>
      <c r="W138" s="75"/>
      <c r="X138" s="75"/>
      <c r="Y138" s="75"/>
      <c r="Z138" s="466" t="s">
        <v>416</v>
      </c>
      <c r="AA138" s="294"/>
      <c r="AB138" s="183"/>
      <c r="AC138" s="184"/>
      <c r="AD138" s="184"/>
      <c r="AE138" s="184"/>
      <c r="AF138" s="184"/>
    </row>
    <row r="139" spans="1:32" ht="22.5" hidden="1" x14ac:dyDescent="0.55000000000000004">
      <c r="A139" s="511"/>
      <c r="B139" s="76" t="s">
        <v>137</v>
      </c>
      <c r="C139" s="38" t="s">
        <v>128</v>
      </c>
      <c r="D139" s="228"/>
      <c r="E139" s="258"/>
      <c r="F139" s="423"/>
      <c r="G139" s="439"/>
      <c r="H139" s="75"/>
      <c r="I139" s="75"/>
      <c r="J139" s="75"/>
      <c r="K139" s="423"/>
      <c r="L139" s="439"/>
      <c r="M139" s="75"/>
      <c r="N139" s="75"/>
      <c r="O139" s="75"/>
      <c r="P139" s="423"/>
      <c r="Q139" s="439"/>
      <c r="R139" s="75"/>
      <c r="S139" s="75"/>
      <c r="T139" s="75"/>
      <c r="U139" s="423"/>
      <c r="V139" s="439"/>
      <c r="W139" s="75"/>
      <c r="X139" s="75"/>
      <c r="Y139" s="75"/>
      <c r="Z139" s="466" t="s">
        <v>416</v>
      </c>
      <c r="AA139" s="322" t="s">
        <v>461</v>
      </c>
      <c r="AB139" s="184"/>
      <c r="AC139" s="323"/>
      <c r="AD139" s="184"/>
      <c r="AE139" s="184"/>
      <c r="AF139" s="184"/>
    </row>
    <row r="140" spans="1:32" ht="24.75" hidden="1" x14ac:dyDescent="0.6">
      <c r="A140" s="511"/>
      <c r="B140" s="93" t="s">
        <v>138</v>
      </c>
      <c r="C140" s="94" t="s">
        <v>139</v>
      </c>
      <c r="D140" s="251"/>
      <c r="E140" s="258"/>
      <c r="F140" s="527"/>
      <c r="G140" s="439"/>
      <c r="H140" s="75"/>
      <c r="I140" s="75"/>
      <c r="J140" s="75"/>
      <c r="K140" s="527"/>
      <c r="L140" s="439"/>
      <c r="M140" s="75"/>
      <c r="N140" s="75"/>
      <c r="O140" s="75"/>
      <c r="P140" s="527"/>
      <c r="Q140" s="439"/>
      <c r="R140" s="75"/>
      <c r="S140" s="75"/>
      <c r="T140" s="75"/>
      <c r="U140" s="527"/>
      <c r="V140" s="439"/>
      <c r="W140" s="75"/>
      <c r="X140" s="75"/>
      <c r="Y140" s="75"/>
      <c r="Z140" s="482" t="s">
        <v>416</v>
      </c>
      <c r="AA140" s="319"/>
      <c r="AB140" s="320"/>
      <c r="AC140" s="321"/>
      <c r="AD140" s="321"/>
      <c r="AE140" s="321"/>
      <c r="AF140" s="321"/>
    </row>
    <row r="141" spans="1:32" ht="24.75" hidden="1" x14ac:dyDescent="0.6">
      <c r="A141" s="511"/>
      <c r="B141" s="97" t="s">
        <v>140</v>
      </c>
      <c r="C141" s="98" t="s">
        <v>123</v>
      </c>
      <c r="D141" s="251"/>
      <c r="E141" s="258"/>
      <c r="F141" s="414"/>
      <c r="G141" s="439"/>
      <c r="H141" s="75"/>
      <c r="I141" s="75"/>
      <c r="J141" s="75"/>
      <c r="K141" s="414"/>
      <c r="L141" s="439"/>
      <c r="M141" s="75"/>
      <c r="N141" s="75"/>
      <c r="O141" s="75"/>
      <c r="P141" s="414"/>
      <c r="Q141" s="439"/>
      <c r="R141" s="75"/>
      <c r="S141" s="75"/>
      <c r="T141" s="75"/>
      <c r="U141" s="414"/>
      <c r="V141" s="439"/>
      <c r="W141" s="75"/>
      <c r="X141" s="75"/>
      <c r="Y141" s="75"/>
      <c r="Z141" s="483" t="s">
        <v>416</v>
      </c>
      <c r="AA141" s="324"/>
      <c r="AB141" s="325"/>
      <c r="AC141" s="326"/>
      <c r="AD141" s="326"/>
      <c r="AE141" s="326"/>
      <c r="AF141" s="326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8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64"/>
      <c r="AA142" s="287" t="s">
        <v>462</v>
      </c>
      <c r="AB142" s="288"/>
      <c r="AC142" s="289"/>
      <c r="AD142" s="289"/>
      <c r="AE142" s="289"/>
      <c r="AF142" s="289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8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64"/>
      <c r="AA143" s="287" t="s">
        <v>463</v>
      </c>
      <c r="AB143" s="288"/>
      <c r="AC143" s="289"/>
      <c r="AD143" s="289"/>
      <c r="AE143" s="289"/>
      <c r="AF143" s="289"/>
    </row>
    <row r="144" spans="1:32" ht="24.75" hidden="1" x14ac:dyDescent="0.6">
      <c r="A144" s="507" t="s">
        <v>528</v>
      </c>
      <c r="B144" s="69" t="s">
        <v>144</v>
      </c>
      <c r="C144" s="29" t="s">
        <v>91</v>
      </c>
      <c r="D144" s="223"/>
      <c r="E144" s="258"/>
      <c r="F144" s="258"/>
      <c r="G144" s="439"/>
      <c r="H144" s="68"/>
      <c r="I144" s="68"/>
      <c r="J144" s="68"/>
      <c r="K144" s="258"/>
      <c r="L144" s="439"/>
      <c r="M144" s="68"/>
      <c r="N144" s="68"/>
      <c r="O144" s="68"/>
      <c r="P144" s="258"/>
      <c r="Q144" s="439"/>
      <c r="R144" s="68"/>
      <c r="S144" s="68"/>
      <c r="T144" s="68"/>
      <c r="U144" s="258"/>
      <c r="V144" s="439"/>
      <c r="W144" s="68"/>
      <c r="X144" s="68"/>
      <c r="Y144" s="68"/>
      <c r="Z144" s="458" t="s">
        <v>417</v>
      </c>
      <c r="AA144" s="281"/>
      <c r="AB144" s="282"/>
      <c r="AC144" s="283"/>
      <c r="AD144" s="283"/>
      <c r="AE144" s="283"/>
      <c r="AF144" s="283"/>
    </row>
    <row r="145" spans="1:32" ht="40.5" hidden="1" x14ac:dyDescent="0.6">
      <c r="A145" s="510"/>
      <c r="B145" s="69" t="s">
        <v>145</v>
      </c>
      <c r="C145" s="29" t="s">
        <v>91</v>
      </c>
      <c r="D145" s="223"/>
      <c r="E145" s="258"/>
      <c r="F145" s="258"/>
      <c r="G145" s="439"/>
      <c r="H145" s="68"/>
      <c r="I145" s="68"/>
      <c r="J145" s="68"/>
      <c r="K145" s="258"/>
      <c r="L145" s="439"/>
      <c r="M145" s="68"/>
      <c r="N145" s="68"/>
      <c r="O145" s="68"/>
      <c r="P145" s="258"/>
      <c r="Q145" s="439"/>
      <c r="R145" s="68"/>
      <c r="S145" s="68"/>
      <c r="T145" s="68"/>
      <c r="U145" s="258"/>
      <c r="V145" s="439"/>
      <c r="W145" s="68"/>
      <c r="X145" s="68"/>
      <c r="Y145" s="68"/>
      <c r="Z145" s="484" t="s">
        <v>413</v>
      </c>
      <c r="AA145" s="327"/>
      <c r="AB145" s="282"/>
      <c r="AC145" s="283"/>
      <c r="AD145" s="283"/>
      <c r="AE145" s="283"/>
      <c r="AF145" s="283"/>
    </row>
    <row r="146" spans="1:32" ht="24.75" hidden="1" x14ac:dyDescent="0.6">
      <c r="A146" s="508" t="s">
        <v>523</v>
      </c>
      <c r="B146" s="67" t="s">
        <v>146</v>
      </c>
      <c r="C146" s="27" t="s">
        <v>91</v>
      </c>
      <c r="D146" s="221"/>
      <c r="E146" s="258"/>
      <c r="F146" s="415"/>
      <c r="G146" s="439"/>
      <c r="H146" s="66"/>
      <c r="I146" s="66"/>
      <c r="J146" s="66"/>
      <c r="K146" s="415"/>
      <c r="L146" s="439"/>
      <c r="M146" s="66"/>
      <c r="N146" s="66"/>
      <c r="O146" s="66"/>
      <c r="P146" s="415"/>
      <c r="Q146" s="439"/>
      <c r="R146" s="66"/>
      <c r="S146" s="66"/>
      <c r="T146" s="66"/>
      <c r="U146" s="415"/>
      <c r="V146" s="439"/>
      <c r="W146" s="66"/>
      <c r="X146" s="66"/>
      <c r="Y146" s="66"/>
      <c r="Z146" s="458" t="s">
        <v>414</v>
      </c>
      <c r="AA146" s="287"/>
      <c r="AB146" s="288"/>
      <c r="AC146" s="289"/>
      <c r="AD146" s="289"/>
      <c r="AE146" s="289"/>
      <c r="AF146" s="289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8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64"/>
      <c r="AA147" s="287" t="s">
        <v>464</v>
      </c>
      <c r="AB147" s="288"/>
      <c r="AC147" s="289"/>
      <c r="AD147" s="289"/>
      <c r="AE147" s="289"/>
      <c r="AF147" s="289"/>
    </row>
    <row r="148" spans="1:32" ht="24.75" hidden="1" x14ac:dyDescent="0.6">
      <c r="A148" s="507" t="s">
        <v>528</v>
      </c>
      <c r="B148" s="69" t="s">
        <v>148</v>
      </c>
      <c r="C148" s="29" t="s">
        <v>104</v>
      </c>
      <c r="D148" s="223"/>
      <c r="E148" s="258"/>
      <c r="F148" s="258"/>
      <c r="G148" s="439"/>
      <c r="H148" s="68"/>
      <c r="I148" s="68"/>
      <c r="J148" s="68"/>
      <c r="K148" s="258"/>
      <c r="L148" s="439"/>
      <c r="M148" s="68"/>
      <c r="N148" s="68"/>
      <c r="O148" s="68"/>
      <c r="P148" s="258"/>
      <c r="Q148" s="439"/>
      <c r="R148" s="68"/>
      <c r="S148" s="68"/>
      <c r="T148" s="68"/>
      <c r="U148" s="258"/>
      <c r="V148" s="439"/>
      <c r="W148" s="68"/>
      <c r="X148" s="68"/>
      <c r="Y148" s="68"/>
      <c r="Z148" s="458" t="s">
        <v>417</v>
      </c>
      <c r="AA148" s="281"/>
      <c r="AB148" s="282"/>
      <c r="AC148" s="283"/>
      <c r="AD148" s="283"/>
      <c r="AE148" s="283"/>
      <c r="AF148" s="283"/>
    </row>
    <row r="149" spans="1:32" ht="24.75" hidden="1" x14ac:dyDescent="0.6">
      <c r="A149" s="510"/>
      <c r="B149" s="69" t="s">
        <v>149</v>
      </c>
      <c r="C149" s="29" t="s">
        <v>104</v>
      </c>
      <c r="D149" s="223"/>
      <c r="E149" s="258"/>
      <c r="F149" s="258"/>
      <c r="G149" s="439"/>
      <c r="H149" s="68"/>
      <c r="I149" s="68"/>
      <c r="J149" s="68"/>
      <c r="K149" s="258"/>
      <c r="L149" s="439"/>
      <c r="M149" s="68"/>
      <c r="N149" s="68"/>
      <c r="O149" s="68"/>
      <c r="P149" s="258"/>
      <c r="Q149" s="439"/>
      <c r="R149" s="68"/>
      <c r="S149" s="68"/>
      <c r="T149" s="68"/>
      <c r="U149" s="258"/>
      <c r="V149" s="439"/>
      <c r="W149" s="68"/>
      <c r="X149" s="68"/>
      <c r="Y149" s="68"/>
      <c r="Z149" s="458" t="s">
        <v>413</v>
      </c>
      <c r="AA149" s="281"/>
      <c r="AB149" s="282"/>
      <c r="AC149" s="283"/>
      <c r="AD149" s="283"/>
      <c r="AE149" s="283"/>
      <c r="AF149" s="283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8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64"/>
      <c r="AA150" s="328" t="s">
        <v>465</v>
      </c>
      <c r="AB150" s="288"/>
      <c r="AC150" s="289"/>
      <c r="AD150" s="289"/>
      <c r="AE150" s="289"/>
      <c r="AF150" s="289"/>
    </row>
    <row r="151" spans="1:32" ht="24.75" hidden="1" x14ac:dyDescent="0.6">
      <c r="A151" s="507" t="s">
        <v>528</v>
      </c>
      <c r="B151" s="69" t="s">
        <v>148</v>
      </c>
      <c r="C151" s="29" t="s">
        <v>152</v>
      </c>
      <c r="D151" s="223"/>
      <c r="E151" s="258"/>
      <c r="F151" s="258"/>
      <c r="G151" s="439"/>
      <c r="H151" s="68"/>
      <c r="I151" s="68"/>
      <c r="J151" s="68"/>
      <c r="K151" s="258"/>
      <c r="L151" s="439"/>
      <c r="M151" s="68"/>
      <c r="N151" s="68"/>
      <c r="O151" s="68"/>
      <c r="P151" s="258"/>
      <c r="Q151" s="439"/>
      <c r="R151" s="68"/>
      <c r="S151" s="68"/>
      <c r="T151" s="68"/>
      <c r="U151" s="258"/>
      <c r="V151" s="258"/>
      <c r="W151" s="68"/>
      <c r="X151" s="68"/>
      <c r="Y151" s="68"/>
      <c r="Z151" s="458" t="s">
        <v>417</v>
      </c>
      <c r="AA151" s="281"/>
      <c r="AB151" s="282"/>
      <c r="AC151" s="283"/>
      <c r="AD151" s="283"/>
      <c r="AE151" s="283"/>
      <c r="AF151" s="283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8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64"/>
      <c r="AA152" s="328" t="s">
        <v>466</v>
      </c>
      <c r="AB152" s="288"/>
      <c r="AC152" s="289"/>
      <c r="AD152" s="289"/>
      <c r="AE152" s="289"/>
      <c r="AF152" s="289"/>
    </row>
    <row r="153" spans="1:32" ht="24.75" hidden="1" x14ac:dyDescent="0.6">
      <c r="A153" s="511"/>
      <c r="B153" s="76" t="s">
        <v>155</v>
      </c>
      <c r="C153" s="38" t="s">
        <v>156</v>
      </c>
      <c r="D153" s="228"/>
      <c r="E153" s="258"/>
      <c r="F153" s="423"/>
      <c r="G153" s="439"/>
      <c r="H153" s="75"/>
      <c r="I153" s="75"/>
      <c r="J153" s="75"/>
      <c r="K153" s="423"/>
      <c r="L153" s="439"/>
      <c r="M153" s="75"/>
      <c r="N153" s="75"/>
      <c r="O153" s="75"/>
      <c r="P153" s="423"/>
      <c r="Q153" s="439"/>
      <c r="R153" s="75"/>
      <c r="S153" s="75"/>
      <c r="T153" s="75"/>
      <c r="U153" s="423"/>
      <c r="V153" s="439"/>
      <c r="W153" s="75"/>
      <c r="X153" s="75"/>
      <c r="Y153" s="75"/>
      <c r="Z153" s="466" t="s">
        <v>416</v>
      </c>
      <c r="AA153" s="294"/>
      <c r="AB153" s="183"/>
      <c r="AC153" s="184"/>
      <c r="AD153" s="184"/>
      <c r="AE153" s="184"/>
      <c r="AF153" s="184"/>
    </row>
    <row r="154" spans="1:32" hidden="1" x14ac:dyDescent="0.5">
      <c r="A154" s="511"/>
      <c r="B154" s="100" t="s">
        <v>157</v>
      </c>
      <c r="C154" s="101" t="s">
        <v>158</v>
      </c>
      <c r="D154" s="253"/>
      <c r="E154" s="258"/>
      <c r="F154" s="423"/>
      <c r="G154" s="439"/>
      <c r="H154" s="75"/>
      <c r="I154" s="75"/>
      <c r="J154" s="75"/>
      <c r="K154" s="423"/>
      <c r="L154" s="439"/>
      <c r="M154" s="75"/>
      <c r="N154" s="75"/>
      <c r="O154" s="75"/>
      <c r="P154" s="423"/>
      <c r="Q154" s="439"/>
      <c r="R154" s="75"/>
      <c r="S154" s="75"/>
      <c r="T154" s="75"/>
      <c r="U154" s="423"/>
      <c r="V154" s="439"/>
      <c r="W154" s="75"/>
      <c r="X154" s="75"/>
      <c r="Y154" s="75"/>
      <c r="Z154" s="466" t="s">
        <v>416</v>
      </c>
      <c r="AA154" s="329" t="s">
        <v>467</v>
      </c>
      <c r="AB154" s="330"/>
      <c r="AC154" s="331"/>
      <c r="AD154" s="330"/>
      <c r="AE154" s="330"/>
      <c r="AF154" s="330"/>
    </row>
    <row r="155" spans="1:32" ht="24.75" hidden="1" x14ac:dyDescent="0.6">
      <c r="A155" s="511"/>
      <c r="B155" s="69" t="s">
        <v>159</v>
      </c>
      <c r="C155" s="29" t="s">
        <v>156</v>
      </c>
      <c r="D155" s="223"/>
      <c r="E155" s="258"/>
      <c r="F155" s="258"/>
      <c r="G155" s="439"/>
      <c r="H155" s="75"/>
      <c r="I155" s="75"/>
      <c r="J155" s="75"/>
      <c r="K155" s="258"/>
      <c r="L155" s="439"/>
      <c r="M155" s="75"/>
      <c r="N155" s="75"/>
      <c r="O155" s="75"/>
      <c r="P155" s="258"/>
      <c r="Q155" s="439"/>
      <c r="R155" s="75"/>
      <c r="S155" s="75"/>
      <c r="T155" s="75"/>
      <c r="U155" s="258"/>
      <c r="V155" s="439"/>
      <c r="W155" s="75"/>
      <c r="X155" s="75"/>
      <c r="Y155" s="75"/>
      <c r="Z155" s="466" t="s">
        <v>416</v>
      </c>
      <c r="AA155" s="281"/>
      <c r="AB155" s="282"/>
      <c r="AC155" s="283"/>
      <c r="AD155" s="283"/>
      <c r="AE155" s="283"/>
      <c r="AF155" s="283"/>
    </row>
    <row r="156" spans="1:32" ht="24.75" hidden="1" x14ac:dyDescent="0.6">
      <c r="A156" s="511"/>
      <c r="B156" s="69" t="s">
        <v>160</v>
      </c>
      <c r="C156" s="29" t="s">
        <v>156</v>
      </c>
      <c r="D156" s="223"/>
      <c r="E156" s="258"/>
      <c r="F156" s="258"/>
      <c r="G156" s="439"/>
      <c r="H156" s="75"/>
      <c r="I156" s="75"/>
      <c r="J156" s="75"/>
      <c r="K156" s="258"/>
      <c r="L156" s="439"/>
      <c r="M156" s="75"/>
      <c r="N156" s="75"/>
      <c r="O156" s="75"/>
      <c r="P156" s="258"/>
      <c r="Q156" s="439"/>
      <c r="R156" s="75"/>
      <c r="S156" s="75"/>
      <c r="T156" s="75"/>
      <c r="U156" s="258"/>
      <c r="V156" s="439"/>
      <c r="W156" s="75"/>
      <c r="X156" s="75"/>
      <c r="Y156" s="75"/>
      <c r="Z156" s="466" t="s">
        <v>416</v>
      </c>
      <c r="AA156" s="281"/>
      <c r="AB156" s="282"/>
      <c r="AC156" s="283"/>
      <c r="AD156" s="283"/>
      <c r="AE156" s="283"/>
      <c r="AF156" s="283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8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457"/>
      <c r="AA157" s="280" t="s">
        <v>468</v>
      </c>
      <c r="AB157" s="210"/>
      <c r="AC157" s="211"/>
      <c r="AD157" s="211"/>
      <c r="AE157" s="211"/>
      <c r="AF157" s="211"/>
    </row>
    <row r="158" spans="1:32" ht="24.75" hidden="1" x14ac:dyDescent="0.6">
      <c r="A158" s="507"/>
      <c r="B158" s="103" t="s">
        <v>163</v>
      </c>
      <c r="C158" s="34" t="s">
        <v>91</v>
      </c>
      <c r="D158" s="226"/>
      <c r="E158" s="258"/>
      <c r="F158" s="415"/>
      <c r="G158" s="439"/>
      <c r="H158" s="68"/>
      <c r="I158" s="68"/>
      <c r="J158" s="68"/>
      <c r="K158" s="415"/>
      <c r="L158" s="439"/>
      <c r="M158" s="68"/>
      <c r="N158" s="68"/>
      <c r="O158" s="68"/>
      <c r="P158" s="415"/>
      <c r="Q158" s="439"/>
      <c r="R158" s="68"/>
      <c r="S158" s="68"/>
      <c r="T158" s="68"/>
      <c r="U158" s="415"/>
      <c r="V158" s="439"/>
      <c r="W158" s="68"/>
      <c r="X158" s="68"/>
      <c r="Y158" s="68"/>
      <c r="Z158" s="464" t="s">
        <v>412</v>
      </c>
      <c r="AA158" s="287"/>
      <c r="AB158" s="288"/>
      <c r="AC158" s="289"/>
      <c r="AD158" s="289"/>
      <c r="AE158" s="289"/>
      <c r="AF158" s="289"/>
    </row>
    <row r="159" spans="1:32" ht="24.75" hidden="1" x14ac:dyDescent="0.6">
      <c r="A159" s="508" t="s">
        <v>523</v>
      </c>
      <c r="B159" s="67" t="s">
        <v>164</v>
      </c>
      <c r="C159" s="27" t="s">
        <v>91</v>
      </c>
      <c r="D159" s="221"/>
      <c r="E159" s="258"/>
      <c r="F159" s="415"/>
      <c r="G159" s="439"/>
      <c r="H159" s="66"/>
      <c r="I159" s="66"/>
      <c r="J159" s="66"/>
      <c r="K159" s="415"/>
      <c r="L159" s="439"/>
      <c r="M159" s="66"/>
      <c r="N159" s="66"/>
      <c r="O159" s="66"/>
      <c r="P159" s="415"/>
      <c r="Q159" s="439"/>
      <c r="R159" s="66"/>
      <c r="S159" s="66"/>
      <c r="T159" s="66"/>
      <c r="U159" s="415"/>
      <c r="V159" s="439"/>
      <c r="W159" s="66"/>
      <c r="X159" s="66"/>
      <c r="Y159" s="66"/>
      <c r="Z159" s="464" t="s">
        <v>414</v>
      </c>
      <c r="AA159" s="287"/>
      <c r="AB159" s="288"/>
      <c r="AC159" s="289"/>
      <c r="AD159" s="289"/>
      <c r="AE159" s="289"/>
      <c r="AF159" s="289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8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64"/>
      <c r="AA160" s="287" t="s">
        <v>469</v>
      </c>
      <c r="AB160" s="288"/>
      <c r="AC160" s="289"/>
      <c r="AD160" s="289"/>
      <c r="AE160" s="289"/>
      <c r="AF160" s="289"/>
    </row>
    <row r="161" spans="1:32" ht="24.75" hidden="1" x14ac:dyDescent="0.6">
      <c r="A161" s="511"/>
      <c r="B161" s="76" t="s">
        <v>166</v>
      </c>
      <c r="C161" s="38" t="s">
        <v>91</v>
      </c>
      <c r="D161" s="228"/>
      <c r="E161" s="258"/>
      <c r="F161" s="423"/>
      <c r="G161" s="439"/>
      <c r="H161" s="75"/>
      <c r="I161" s="75"/>
      <c r="J161" s="75"/>
      <c r="K161" s="423"/>
      <c r="L161" s="439"/>
      <c r="M161" s="75"/>
      <c r="N161" s="75"/>
      <c r="O161" s="75"/>
      <c r="P161" s="423"/>
      <c r="Q161" s="439"/>
      <c r="R161" s="75"/>
      <c r="S161" s="75"/>
      <c r="T161" s="75"/>
      <c r="U161" s="423"/>
      <c r="V161" s="439"/>
      <c r="W161" s="75"/>
      <c r="X161" s="75"/>
      <c r="Y161" s="75"/>
      <c r="Z161" s="466" t="s">
        <v>416</v>
      </c>
      <c r="AA161" s="294"/>
      <c r="AB161" s="183"/>
      <c r="AC161" s="184"/>
      <c r="AD161" s="184"/>
      <c r="AE161" s="184"/>
      <c r="AF161" s="184"/>
    </row>
    <row r="162" spans="1:32" ht="24.75" hidden="1" x14ac:dyDescent="0.6">
      <c r="A162" s="511"/>
      <c r="B162" s="69" t="s">
        <v>167</v>
      </c>
      <c r="C162" s="29" t="s">
        <v>162</v>
      </c>
      <c r="D162" s="223"/>
      <c r="E162" s="258"/>
      <c r="F162" s="258"/>
      <c r="G162" s="439"/>
      <c r="H162" s="75"/>
      <c r="I162" s="75"/>
      <c r="J162" s="75"/>
      <c r="K162" s="258"/>
      <c r="L162" s="439"/>
      <c r="M162" s="75"/>
      <c r="N162" s="75"/>
      <c r="O162" s="75"/>
      <c r="P162" s="258"/>
      <c r="Q162" s="439"/>
      <c r="R162" s="75"/>
      <c r="S162" s="75"/>
      <c r="T162" s="75"/>
      <c r="U162" s="258"/>
      <c r="V162" s="439"/>
      <c r="W162" s="75"/>
      <c r="X162" s="75"/>
      <c r="Y162" s="75"/>
      <c r="Z162" s="466" t="s">
        <v>416</v>
      </c>
      <c r="AA162" s="281"/>
      <c r="AB162" s="282"/>
      <c r="AC162" s="283"/>
      <c r="AD162" s="283"/>
      <c r="AE162" s="283"/>
      <c r="AF162" s="283"/>
    </row>
    <row r="163" spans="1:32" ht="24.75" hidden="1" x14ac:dyDescent="0.6">
      <c r="A163" s="90"/>
      <c r="B163" s="64" t="s">
        <v>168</v>
      </c>
      <c r="C163" s="13" t="s">
        <v>91</v>
      </c>
      <c r="D163" s="218"/>
      <c r="E163" s="258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457"/>
      <c r="AA163" s="280" t="s">
        <v>470</v>
      </c>
      <c r="AB163" s="210"/>
      <c r="AC163" s="211"/>
      <c r="AD163" s="211"/>
      <c r="AE163" s="211"/>
      <c r="AF163" s="211"/>
    </row>
    <row r="164" spans="1:32" ht="24.75" hidden="1" x14ac:dyDescent="0.6">
      <c r="A164" s="509" t="s">
        <v>527</v>
      </c>
      <c r="B164" s="69" t="s">
        <v>169</v>
      </c>
      <c r="C164" s="29" t="s">
        <v>91</v>
      </c>
      <c r="D164" s="223"/>
      <c r="E164" s="258"/>
      <c r="F164" s="258"/>
      <c r="G164" s="439"/>
      <c r="H164" s="66"/>
      <c r="I164" s="66"/>
      <c r="J164" s="66"/>
      <c r="K164" s="258"/>
      <c r="L164" s="439"/>
      <c r="M164" s="66"/>
      <c r="N164" s="66"/>
      <c r="O164" s="66"/>
      <c r="P164" s="258"/>
      <c r="Q164" s="439"/>
      <c r="R164" s="66"/>
      <c r="S164" s="66"/>
      <c r="T164" s="66"/>
      <c r="U164" s="258"/>
      <c r="V164" s="439"/>
      <c r="W164" s="66"/>
      <c r="X164" s="66"/>
      <c r="Y164" s="66"/>
      <c r="Z164" s="458" t="s">
        <v>411</v>
      </c>
      <c r="AA164" s="281"/>
      <c r="AB164" s="282"/>
      <c r="AC164" s="283"/>
      <c r="AD164" s="283"/>
      <c r="AE164" s="283"/>
      <c r="AF164" s="283"/>
    </row>
    <row r="165" spans="1:32" ht="24.75" hidden="1" x14ac:dyDescent="0.6">
      <c r="A165" s="507"/>
      <c r="B165" s="69" t="s">
        <v>170</v>
      </c>
      <c r="C165" s="29" t="s">
        <v>91</v>
      </c>
      <c r="D165" s="223"/>
      <c r="E165" s="258"/>
      <c r="F165" s="258"/>
      <c r="G165" s="439"/>
      <c r="H165" s="68"/>
      <c r="I165" s="68"/>
      <c r="J165" s="68"/>
      <c r="K165" s="258"/>
      <c r="L165" s="439"/>
      <c r="M165" s="68"/>
      <c r="N165" s="68"/>
      <c r="O165" s="68"/>
      <c r="P165" s="258"/>
      <c r="Q165" s="439"/>
      <c r="R165" s="68"/>
      <c r="S165" s="68"/>
      <c r="T165" s="68"/>
      <c r="U165" s="258"/>
      <c r="V165" s="439"/>
      <c r="W165" s="68"/>
      <c r="X165" s="68"/>
      <c r="Y165" s="68"/>
      <c r="Z165" s="458" t="s">
        <v>412</v>
      </c>
      <c r="AA165" s="281"/>
      <c r="AB165" s="282"/>
      <c r="AC165" s="283"/>
      <c r="AD165" s="283"/>
      <c r="AE165" s="283"/>
      <c r="AF165" s="283"/>
    </row>
    <row r="166" spans="1:32" ht="24.75" hidden="1" x14ac:dyDescent="0.6">
      <c r="A166" s="509" t="s">
        <v>527</v>
      </c>
      <c r="B166" s="69" t="s">
        <v>171</v>
      </c>
      <c r="C166" s="29" t="s">
        <v>91</v>
      </c>
      <c r="D166" s="223"/>
      <c r="E166" s="258"/>
      <c r="F166" s="258"/>
      <c r="G166" s="439"/>
      <c r="H166" s="66"/>
      <c r="I166" s="66"/>
      <c r="J166" s="66"/>
      <c r="K166" s="258"/>
      <c r="L166" s="439"/>
      <c r="M166" s="66"/>
      <c r="N166" s="66"/>
      <c r="O166" s="66"/>
      <c r="P166" s="258"/>
      <c r="Q166" s="439"/>
      <c r="R166" s="66"/>
      <c r="S166" s="66"/>
      <c r="T166" s="66"/>
      <c r="U166" s="258"/>
      <c r="V166" s="439"/>
      <c r="W166" s="66"/>
      <c r="X166" s="66"/>
      <c r="Y166" s="66"/>
      <c r="Z166" s="458" t="s">
        <v>411</v>
      </c>
      <c r="AA166" s="281"/>
      <c r="AB166" s="282"/>
      <c r="AC166" s="283"/>
      <c r="AD166" s="283"/>
      <c r="AE166" s="283"/>
      <c r="AF166" s="283"/>
    </row>
    <row r="167" spans="1:32" ht="24.75" hidden="1" x14ac:dyDescent="0.6">
      <c r="A167" s="90"/>
      <c r="B167" s="431" t="s">
        <v>172</v>
      </c>
      <c r="C167" s="65"/>
      <c r="D167" s="240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462"/>
      <c r="AA167" s="284"/>
      <c r="AB167" s="301"/>
      <c r="AC167" s="302"/>
      <c r="AD167" s="302"/>
      <c r="AE167" s="302"/>
      <c r="AF167" s="302"/>
    </row>
    <row r="168" spans="1:32" ht="24.75" hidden="1" x14ac:dyDescent="0.6">
      <c r="A168" s="90"/>
      <c r="B168" s="64" t="s">
        <v>173</v>
      </c>
      <c r="C168" s="13"/>
      <c r="D168" s="21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457"/>
      <c r="AA168" s="280"/>
      <c r="AB168" s="210"/>
      <c r="AC168" s="211"/>
      <c r="AD168" s="211"/>
      <c r="AE168" s="211"/>
      <c r="AF168" s="211"/>
    </row>
    <row r="169" spans="1:32" ht="24.75" hidden="1" x14ac:dyDescent="0.6">
      <c r="A169" s="66"/>
      <c r="B169" s="67" t="s">
        <v>174</v>
      </c>
      <c r="C169" s="27" t="s">
        <v>175</v>
      </c>
      <c r="D169" s="221"/>
      <c r="E169" s="258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85"/>
      <c r="AA169" s="332" t="s">
        <v>471</v>
      </c>
      <c r="AB169" s="288"/>
      <c r="AC169" s="289"/>
      <c r="AD169" s="289"/>
      <c r="AE169" s="289"/>
      <c r="AF169" s="289"/>
    </row>
    <row r="170" spans="1:32" ht="24.75" hidden="1" x14ac:dyDescent="0.6">
      <c r="A170" s="513"/>
      <c r="B170" s="105" t="s">
        <v>176</v>
      </c>
      <c r="C170" s="106" t="s">
        <v>175</v>
      </c>
      <c r="D170" s="255"/>
      <c r="E170" s="258"/>
      <c r="F170" s="528"/>
      <c r="G170" s="439"/>
      <c r="H170" s="68"/>
      <c r="I170" s="68"/>
      <c r="J170" s="68"/>
      <c r="K170" s="528"/>
      <c r="L170" s="439"/>
      <c r="M170" s="68"/>
      <c r="N170" s="68"/>
      <c r="O170" s="68"/>
      <c r="P170" s="528"/>
      <c r="Q170" s="439"/>
      <c r="R170" s="68"/>
      <c r="S170" s="68"/>
      <c r="T170" s="68"/>
      <c r="U170" s="528"/>
      <c r="V170" s="439"/>
      <c r="W170" s="68"/>
      <c r="X170" s="68"/>
      <c r="Y170" s="68"/>
      <c r="Z170" s="475" t="s">
        <v>418</v>
      </c>
      <c r="AA170" s="333"/>
      <c r="AB170" s="334"/>
      <c r="AC170" s="335"/>
      <c r="AD170" s="335"/>
      <c r="AE170" s="335"/>
      <c r="AF170" s="335"/>
    </row>
    <row r="171" spans="1:32" ht="24.75" hidden="1" x14ac:dyDescent="0.6">
      <c r="A171" s="509" t="s">
        <v>527</v>
      </c>
      <c r="B171" s="69" t="s">
        <v>177</v>
      </c>
      <c r="C171" s="29" t="s">
        <v>175</v>
      </c>
      <c r="D171" s="223"/>
      <c r="E171" s="258"/>
      <c r="F171" s="549"/>
      <c r="G171" s="439"/>
      <c r="H171" s="66"/>
      <c r="I171" s="66"/>
      <c r="J171" s="66"/>
      <c r="K171" s="549"/>
      <c r="L171" s="439"/>
      <c r="M171" s="66"/>
      <c r="N171" s="66"/>
      <c r="O171" s="66"/>
      <c r="P171" s="549"/>
      <c r="Q171" s="439"/>
      <c r="R171" s="66"/>
      <c r="S171" s="66"/>
      <c r="T171" s="66"/>
      <c r="U171" s="549"/>
      <c r="V171" s="439"/>
      <c r="W171" s="66"/>
      <c r="X171" s="66"/>
      <c r="Y171" s="66"/>
      <c r="Z171" s="458" t="s">
        <v>411</v>
      </c>
      <c r="AA171" s="281"/>
      <c r="AB171" s="282"/>
      <c r="AC171" s="283"/>
      <c r="AD171" s="283"/>
      <c r="AE171" s="283"/>
      <c r="AF171" s="283"/>
    </row>
    <row r="172" spans="1:32" ht="24.75" hidden="1" x14ac:dyDescent="0.6">
      <c r="A172" s="511"/>
      <c r="B172" s="69" t="s">
        <v>178</v>
      </c>
      <c r="C172" s="29" t="s">
        <v>175</v>
      </c>
      <c r="D172" s="223"/>
      <c r="E172" s="258"/>
      <c r="F172" s="258"/>
      <c r="G172" s="439"/>
      <c r="H172" s="75"/>
      <c r="I172" s="75"/>
      <c r="J172" s="75"/>
      <c r="K172" s="258"/>
      <c r="L172" s="439"/>
      <c r="M172" s="75"/>
      <c r="N172" s="75"/>
      <c r="O172" s="75"/>
      <c r="P172" s="258"/>
      <c r="Q172" s="439"/>
      <c r="R172" s="75"/>
      <c r="S172" s="75"/>
      <c r="T172" s="75"/>
      <c r="U172" s="258"/>
      <c r="V172" s="439"/>
      <c r="W172" s="75"/>
      <c r="X172" s="75"/>
      <c r="Y172" s="75"/>
      <c r="Z172" s="466" t="s">
        <v>416</v>
      </c>
      <c r="AA172" s="281"/>
      <c r="AB172" s="282"/>
      <c r="AC172" s="283"/>
      <c r="AD172" s="283"/>
      <c r="AE172" s="283"/>
      <c r="AF172" s="283"/>
    </row>
    <row r="173" spans="1:32" ht="24.75" hidden="1" x14ac:dyDescent="0.6">
      <c r="A173" s="509" t="s">
        <v>521</v>
      </c>
      <c r="B173" s="67" t="s">
        <v>179</v>
      </c>
      <c r="C173" s="27" t="s">
        <v>128</v>
      </c>
      <c r="D173" s="221"/>
      <c r="E173" s="258"/>
      <c r="F173" s="415"/>
      <c r="G173" s="439"/>
      <c r="H173" s="66"/>
      <c r="I173" s="66"/>
      <c r="J173" s="66"/>
      <c r="K173" s="415"/>
      <c r="L173" s="439"/>
      <c r="M173" s="66"/>
      <c r="N173" s="66"/>
      <c r="O173" s="66"/>
      <c r="P173" s="415"/>
      <c r="Q173" s="439"/>
      <c r="R173" s="66"/>
      <c r="S173" s="66"/>
      <c r="T173" s="66"/>
      <c r="U173" s="415"/>
      <c r="V173" s="439"/>
      <c r="W173" s="66"/>
      <c r="X173" s="66"/>
      <c r="Y173" s="66"/>
      <c r="Z173" s="482" t="s">
        <v>526</v>
      </c>
      <c r="AA173" s="287"/>
      <c r="AB173" s="288"/>
      <c r="AC173" s="289"/>
      <c r="AD173" s="289"/>
      <c r="AE173" s="289"/>
      <c r="AF173" s="289"/>
    </row>
    <row r="174" spans="1:32" ht="24.75" hidden="1" x14ac:dyDescent="0.6">
      <c r="A174" s="66"/>
      <c r="B174" s="67" t="s">
        <v>180</v>
      </c>
      <c r="C174" s="27" t="s">
        <v>181</v>
      </c>
      <c r="D174" s="221"/>
      <c r="E174" s="258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64"/>
      <c r="AA174" s="287" t="s">
        <v>472</v>
      </c>
      <c r="AB174" s="288"/>
      <c r="AC174" s="289"/>
      <c r="AD174" s="289"/>
      <c r="AE174" s="289"/>
      <c r="AF174" s="289"/>
    </row>
    <row r="175" spans="1:32" ht="24.75" hidden="1" x14ac:dyDescent="0.6">
      <c r="A175" s="509" t="s">
        <v>521</v>
      </c>
      <c r="B175" s="69" t="s">
        <v>182</v>
      </c>
      <c r="C175" s="29" t="s">
        <v>181</v>
      </c>
      <c r="D175" s="223"/>
      <c r="E175" s="258"/>
      <c r="F175" s="258"/>
      <c r="G175" s="439"/>
      <c r="H175" s="66"/>
      <c r="I175" s="66"/>
      <c r="J175" s="66"/>
      <c r="K175" s="258"/>
      <c r="L175" s="439"/>
      <c r="M175" s="66"/>
      <c r="N175" s="66"/>
      <c r="O175" s="66"/>
      <c r="P175" s="258"/>
      <c r="Q175" s="439"/>
      <c r="R175" s="66"/>
      <c r="S175" s="66"/>
      <c r="T175" s="66"/>
      <c r="U175" s="258"/>
      <c r="V175" s="439"/>
      <c r="W175" s="66"/>
      <c r="X175" s="66"/>
      <c r="Y175" s="66"/>
      <c r="Z175" s="458" t="s">
        <v>526</v>
      </c>
      <c r="AA175" s="281"/>
      <c r="AB175" s="282"/>
      <c r="AC175" s="283"/>
      <c r="AD175" s="283"/>
      <c r="AE175" s="283"/>
      <c r="AF175" s="283"/>
    </row>
    <row r="176" spans="1:32" ht="24.75" hidden="1" x14ac:dyDescent="0.6">
      <c r="A176" s="511"/>
      <c r="B176" s="69" t="s">
        <v>183</v>
      </c>
      <c r="C176" s="29" t="s">
        <v>181</v>
      </c>
      <c r="D176" s="223"/>
      <c r="E176" s="258"/>
      <c r="F176" s="258"/>
      <c r="G176" s="439"/>
      <c r="H176" s="75"/>
      <c r="I176" s="75"/>
      <c r="J176" s="75"/>
      <c r="K176" s="258"/>
      <c r="L176" s="439"/>
      <c r="M176" s="75"/>
      <c r="N176" s="75"/>
      <c r="O176" s="75"/>
      <c r="P176" s="258"/>
      <c r="Q176" s="439"/>
      <c r="R176" s="75"/>
      <c r="S176" s="75"/>
      <c r="T176" s="75"/>
      <c r="U176" s="258"/>
      <c r="V176" s="439"/>
      <c r="W176" s="75"/>
      <c r="X176" s="75"/>
      <c r="Y176" s="75"/>
      <c r="Z176" s="466" t="s">
        <v>416</v>
      </c>
      <c r="AA176" s="281"/>
      <c r="AB176" s="282"/>
      <c r="AC176" s="283"/>
      <c r="AD176" s="283"/>
      <c r="AE176" s="283"/>
      <c r="AF176" s="283"/>
    </row>
    <row r="177" spans="1:32" ht="40.5" hidden="1" x14ac:dyDescent="0.6">
      <c r="A177" s="66"/>
      <c r="B177" s="67" t="s">
        <v>184</v>
      </c>
      <c r="C177" s="27" t="s">
        <v>185</v>
      </c>
      <c r="D177" s="221"/>
      <c r="E177" s="258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64"/>
      <c r="AA177" s="287" t="s">
        <v>473</v>
      </c>
      <c r="AB177" s="288"/>
      <c r="AC177" s="289"/>
      <c r="AD177" s="289"/>
      <c r="AE177" s="289"/>
      <c r="AF177" s="289"/>
    </row>
    <row r="178" spans="1:32" ht="24.75" hidden="1" x14ac:dyDescent="0.6">
      <c r="A178" s="509" t="s">
        <v>521</v>
      </c>
      <c r="B178" s="108" t="s">
        <v>186</v>
      </c>
      <c r="C178" s="46" t="s">
        <v>185</v>
      </c>
      <c r="D178" s="231"/>
      <c r="E178" s="258"/>
      <c r="F178" s="554"/>
      <c r="G178" s="439"/>
      <c r="H178" s="66"/>
      <c r="I178" s="66"/>
      <c r="J178" s="66"/>
      <c r="K178" s="554"/>
      <c r="L178" s="439"/>
      <c r="M178" s="66"/>
      <c r="N178" s="66"/>
      <c r="O178" s="66"/>
      <c r="P178" s="554"/>
      <c r="Q178" s="439"/>
      <c r="R178" s="66"/>
      <c r="S178" s="66"/>
      <c r="T178" s="66"/>
      <c r="U178" s="554"/>
      <c r="V178" s="439"/>
      <c r="W178" s="66"/>
      <c r="X178" s="66"/>
      <c r="Y178" s="66"/>
      <c r="Z178" s="458" t="s">
        <v>526</v>
      </c>
      <c r="AA178" s="336"/>
      <c r="AB178" s="282"/>
      <c r="AC178" s="283"/>
      <c r="AD178" s="283"/>
      <c r="AE178" s="283"/>
      <c r="AF178" s="283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486"/>
      <c r="AA179" s="336" t="s">
        <v>474</v>
      </c>
      <c r="AB179" s="282"/>
      <c r="AC179" s="283"/>
      <c r="AD179" s="283"/>
      <c r="AE179" s="283"/>
      <c r="AF179" s="283"/>
    </row>
    <row r="180" spans="1:32" ht="24.75" hidden="1" x14ac:dyDescent="0.6">
      <c r="A180" s="511"/>
      <c r="B180" s="445" t="s">
        <v>188</v>
      </c>
      <c r="C180" s="446" t="s">
        <v>185</v>
      </c>
      <c r="D180" s="447"/>
      <c r="E180" s="529"/>
      <c r="F180" s="530"/>
      <c r="G180" s="529"/>
      <c r="H180" s="75"/>
      <c r="I180" s="75"/>
      <c r="J180" s="75"/>
      <c r="K180" s="530"/>
      <c r="L180" s="529"/>
      <c r="M180" s="75"/>
      <c r="N180" s="75"/>
      <c r="O180" s="75"/>
      <c r="P180" s="530"/>
      <c r="Q180" s="529"/>
      <c r="R180" s="75"/>
      <c r="S180" s="75"/>
      <c r="T180" s="75"/>
      <c r="U180" s="530"/>
      <c r="V180" s="529"/>
      <c r="W180" s="75"/>
      <c r="X180" s="75"/>
      <c r="Y180" s="75"/>
      <c r="Z180" s="466" t="s">
        <v>416</v>
      </c>
      <c r="AA180" s="337"/>
      <c r="AB180" s="338"/>
      <c r="AC180" s="339"/>
      <c r="AD180" s="339"/>
      <c r="AE180" s="339"/>
      <c r="AF180" s="339"/>
    </row>
    <row r="181" spans="1:32" hidden="1" x14ac:dyDescent="0.5">
      <c r="A181" s="511"/>
      <c r="B181" s="448" t="s">
        <v>189</v>
      </c>
      <c r="C181" s="449" t="s">
        <v>185</v>
      </c>
      <c r="D181" s="450"/>
      <c r="E181" s="529"/>
      <c r="F181" s="529"/>
      <c r="G181" s="529"/>
      <c r="H181" s="75"/>
      <c r="I181" s="75"/>
      <c r="J181" s="75"/>
      <c r="K181" s="529"/>
      <c r="L181" s="529"/>
      <c r="M181" s="75"/>
      <c r="N181" s="75"/>
      <c r="O181" s="75"/>
      <c r="P181" s="529"/>
      <c r="Q181" s="529"/>
      <c r="R181" s="75"/>
      <c r="S181" s="75"/>
      <c r="T181" s="75"/>
      <c r="U181" s="529"/>
      <c r="V181" s="529"/>
      <c r="W181" s="75"/>
      <c r="X181" s="75"/>
      <c r="Y181" s="75"/>
      <c r="Z181" s="466" t="s">
        <v>416</v>
      </c>
      <c r="AA181" s="340" t="s">
        <v>475</v>
      </c>
      <c r="AB181" s="341"/>
      <c r="AC181" s="341"/>
      <c r="AD181" s="341"/>
      <c r="AE181" s="341"/>
      <c r="AF181" s="341"/>
    </row>
    <row r="182" spans="1:32" ht="24.75" hidden="1" x14ac:dyDescent="0.6">
      <c r="A182" s="511"/>
      <c r="B182" s="451" t="s">
        <v>190</v>
      </c>
      <c r="C182" s="452" t="s">
        <v>185</v>
      </c>
      <c r="D182" s="453"/>
      <c r="E182" s="529"/>
      <c r="F182" s="529"/>
      <c r="G182" s="529"/>
      <c r="H182" s="75"/>
      <c r="I182" s="75"/>
      <c r="J182" s="75"/>
      <c r="K182" s="529"/>
      <c r="L182" s="529"/>
      <c r="M182" s="75"/>
      <c r="N182" s="75"/>
      <c r="O182" s="75"/>
      <c r="P182" s="529"/>
      <c r="Q182" s="529"/>
      <c r="R182" s="75"/>
      <c r="S182" s="75"/>
      <c r="T182" s="75"/>
      <c r="U182" s="529"/>
      <c r="V182" s="529"/>
      <c r="W182" s="75"/>
      <c r="X182" s="75"/>
      <c r="Y182" s="75"/>
      <c r="Z182" s="466" t="s">
        <v>416</v>
      </c>
      <c r="AA182" s="337"/>
      <c r="AB182" s="338"/>
      <c r="AC182" s="339"/>
      <c r="AD182" s="339"/>
      <c r="AE182" s="339"/>
      <c r="AF182" s="339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6"/>
      <c r="G183" s="256"/>
      <c r="H183" s="551"/>
      <c r="I183" s="551"/>
      <c r="J183" s="551"/>
      <c r="K183" s="551"/>
      <c r="L183" s="551"/>
      <c r="M183" s="551"/>
      <c r="N183" s="551"/>
      <c r="O183" s="551"/>
      <c r="P183" s="256"/>
      <c r="Q183" s="256"/>
      <c r="R183" s="551"/>
      <c r="S183" s="256"/>
      <c r="T183" s="551"/>
      <c r="U183" s="256"/>
      <c r="V183" s="256"/>
      <c r="W183" s="551"/>
      <c r="X183" s="551"/>
      <c r="Y183" s="551"/>
      <c r="Z183" s="487"/>
      <c r="AA183" s="287" t="s">
        <v>476</v>
      </c>
      <c r="AB183" s="288"/>
      <c r="AC183" s="289"/>
      <c r="AD183" s="289"/>
      <c r="AE183" s="289"/>
      <c r="AF183" s="289"/>
    </row>
    <row r="184" spans="1:32" ht="24.75" hidden="1" x14ac:dyDescent="0.6">
      <c r="A184" s="508" t="s">
        <v>523</v>
      </c>
      <c r="B184" s="76" t="s">
        <v>193</v>
      </c>
      <c r="C184" s="38" t="s">
        <v>194</v>
      </c>
      <c r="D184" s="228"/>
      <c r="E184" s="258"/>
      <c r="F184" s="423"/>
      <c r="G184" s="439"/>
      <c r="H184" s="66"/>
      <c r="I184" s="66"/>
      <c r="J184" s="66"/>
      <c r="K184" s="423"/>
      <c r="L184" s="439"/>
      <c r="M184" s="66"/>
      <c r="N184" s="66"/>
      <c r="O184" s="66"/>
      <c r="P184" s="423"/>
      <c r="Q184" s="439"/>
      <c r="R184" s="66"/>
      <c r="S184" s="66"/>
      <c r="T184" s="66"/>
      <c r="U184" s="423"/>
      <c r="V184" s="439"/>
      <c r="W184" s="66"/>
      <c r="X184" s="66"/>
      <c r="Y184" s="66"/>
      <c r="Z184" s="458" t="s">
        <v>414</v>
      </c>
      <c r="AA184" s="294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8"/>
      <c r="I185" s="258"/>
      <c r="J185" s="258"/>
      <c r="K185" s="258"/>
      <c r="L185" s="258"/>
      <c r="M185" s="258"/>
      <c r="N185" s="258"/>
      <c r="O185" s="258"/>
      <c r="P185" s="224"/>
      <c r="Q185" s="224"/>
      <c r="R185" s="258"/>
      <c r="S185" s="224"/>
      <c r="T185" s="258"/>
      <c r="U185" s="224"/>
      <c r="V185" s="224"/>
      <c r="W185" s="258"/>
      <c r="X185" s="258"/>
      <c r="Y185" s="258"/>
      <c r="Z185" s="458"/>
      <c r="AA185" s="281" t="s">
        <v>477</v>
      </c>
      <c r="AB185" s="282"/>
      <c r="AC185" s="283"/>
      <c r="AD185" s="283"/>
      <c r="AE185" s="283"/>
      <c r="AF185" s="283"/>
    </row>
    <row r="186" spans="1:32" ht="24.75" x14ac:dyDescent="0.6">
      <c r="A186" s="508" t="s">
        <v>522</v>
      </c>
      <c r="B186" s="109" t="s">
        <v>196</v>
      </c>
      <c r="C186" s="27" t="s">
        <v>194</v>
      </c>
      <c r="D186" s="221"/>
      <c r="E186" s="224"/>
      <c r="F186" s="222"/>
      <c r="G186" s="220"/>
      <c r="H186" s="66"/>
      <c r="I186" s="66"/>
      <c r="J186" s="66"/>
      <c r="K186" s="415"/>
      <c r="L186" s="439"/>
      <c r="M186" s="66"/>
      <c r="N186" s="66"/>
      <c r="O186" s="66"/>
      <c r="P186" s="222"/>
      <c r="Q186" s="220"/>
      <c r="R186" s="66"/>
      <c r="S186" s="508">
        <v>30</v>
      </c>
      <c r="T186" s="66"/>
      <c r="U186" s="222"/>
      <c r="V186" s="220"/>
      <c r="W186" s="66"/>
      <c r="X186" s="66"/>
      <c r="Y186" s="66"/>
      <c r="Z186" s="479" t="s">
        <v>415</v>
      </c>
      <c r="AA186" s="309"/>
      <c r="AB186" s="282"/>
      <c r="AC186" s="283"/>
      <c r="AD186" s="283"/>
      <c r="AE186" s="283"/>
      <c r="AF186" s="283"/>
    </row>
    <row r="187" spans="1:32" ht="24.75" x14ac:dyDescent="0.6">
      <c r="A187" s="508" t="s">
        <v>522</v>
      </c>
      <c r="B187" s="109" t="s">
        <v>197</v>
      </c>
      <c r="C187" s="27" t="s">
        <v>194</v>
      </c>
      <c r="D187" s="221"/>
      <c r="E187" s="224"/>
      <c r="F187" s="222"/>
      <c r="G187" s="220"/>
      <c r="H187" s="66"/>
      <c r="I187" s="66"/>
      <c r="J187" s="66"/>
      <c r="K187" s="415"/>
      <c r="L187" s="439"/>
      <c r="M187" s="66"/>
      <c r="N187" s="66"/>
      <c r="O187" s="66"/>
      <c r="P187" s="222"/>
      <c r="Q187" s="220"/>
      <c r="R187" s="66"/>
      <c r="S187" s="508">
        <v>435</v>
      </c>
      <c r="T187" s="66"/>
      <c r="U187" s="222"/>
      <c r="V187" s="220"/>
      <c r="W187" s="66"/>
      <c r="X187" s="66"/>
      <c r="Y187" s="66"/>
      <c r="Z187" s="479" t="s">
        <v>415</v>
      </c>
      <c r="AA187" s="309" t="s">
        <v>534</v>
      </c>
      <c r="AB187" s="282"/>
      <c r="AC187" s="283"/>
      <c r="AD187" s="283"/>
      <c r="AE187" s="283"/>
      <c r="AF187" s="283"/>
    </row>
    <row r="188" spans="1:32" ht="24.75" hidden="1" x14ac:dyDescent="0.6">
      <c r="A188" s="509" t="s">
        <v>521</v>
      </c>
      <c r="B188" s="69" t="s">
        <v>182</v>
      </c>
      <c r="C188" s="29" t="s">
        <v>194</v>
      </c>
      <c r="D188" s="223"/>
      <c r="E188" s="258"/>
      <c r="F188" s="258"/>
      <c r="G188" s="439"/>
      <c r="H188" s="66"/>
      <c r="I188" s="66"/>
      <c r="J188" s="66"/>
      <c r="K188" s="258"/>
      <c r="L188" s="439"/>
      <c r="M188" s="66"/>
      <c r="N188" s="66"/>
      <c r="O188" s="66"/>
      <c r="P188" s="258"/>
      <c r="Q188" s="439"/>
      <c r="R188" s="66"/>
      <c r="S188" s="66"/>
      <c r="T188" s="66"/>
      <c r="U188" s="258"/>
      <c r="V188" s="439"/>
      <c r="W188" s="66"/>
      <c r="X188" s="66"/>
      <c r="Y188" s="66"/>
      <c r="Z188" s="458" t="s">
        <v>526</v>
      </c>
      <c r="AA188" s="281"/>
      <c r="AB188" s="282"/>
      <c r="AC188" s="283"/>
      <c r="AD188" s="283"/>
      <c r="AE188" s="283"/>
      <c r="AF188" s="283"/>
    </row>
    <row r="189" spans="1:32" ht="24.75" hidden="1" x14ac:dyDescent="0.6">
      <c r="A189" s="511"/>
      <c r="B189" s="76" t="s">
        <v>198</v>
      </c>
      <c r="C189" s="38" t="s">
        <v>194</v>
      </c>
      <c r="D189" s="228"/>
      <c r="E189" s="258"/>
      <c r="F189" s="423"/>
      <c r="G189" s="439"/>
      <c r="H189" s="75"/>
      <c r="I189" s="75"/>
      <c r="J189" s="75"/>
      <c r="K189" s="423"/>
      <c r="L189" s="439"/>
      <c r="M189" s="75"/>
      <c r="N189" s="75"/>
      <c r="O189" s="75"/>
      <c r="P189" s="423"/>
      <c r="Q189" s="439"/>
      <c r="R189" s="75"/>
      <c r="S189" s="75"/>
      <c r="T189" s="75"/>
      <c r="U189" s="423"/>
      <c r="V189" s="439"/>
      <c r="W189" s="75"/>
      <c r="X189" s="75"/>
      <c r="Y189" s="75"/>
      <c r="Z189" s="466" t="s">
        <v>416</v>
      </c>
      <c r="AA189" s="294"/>
      <c r="AB189" s="183"/>
      <c r="AC189" s="184"/>
      <c r="AD189" s="184"/>
      <c r="AE189" s="184"/>
      <c r="AF189" s="184"/>
    </row>
    <row r="190" spans="1:32" ht="24.75" hidden="1" x14ac:dyDescent="0.6">
      <c r="A190" s="509" t="s">
        <v>521</v>
      </c>
      <c r="B190" s="67" t="s">
        <v>199</v>
      </c>
      <c r="C190" s="27" t="s">
        <v>123</v>
      </c>
      <c r="D190" s="221"/>
      <c r="E190" s="258"/>
      <c r="F190" s="415"/>
      <c r="G190" s="439"/>
      <c r="H190" s="66"/>
      <c r="I190" s="66"/>
      <c r="J190" s="66"/>
      <c r="K190" s="415"/>
      <c r="L190" s="439"/>
      <c r="M190" s="66"/>
      <c r="N190" s="66"/>
      <c r="O190" s="66"/>
      <c r="P190" s="415"/>
      <c r="Q190" s="439"/>
      <c r="R190" s="66"/>
      <c r="S190" s="66"/>
      <c r="T190" s="66"/>
      <c r="U190" s="415"/>
      <c r="V190" s="439"/>
      <c r="W190" s="66"/>
      <c r="X190" s="66"/>
      <c r="Y190" s="66"/>
      <c r="Z190" s="458" t="s">
        <v>526</v>
      </c>
      <c r="AA190" s="287"/>
      <c r="AB190" s="288"/>
      <c r="AC190" s="289"/>
      <c r="AD190" s="289"/>
      <c r="AE190" s="289"/>
      <c r="AF190" s="289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8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57"/>
      <c r="AA191" s="319" t="s">
        <v>478</v>
      </c>
      <c r="AB191" s="210"/>
      <c r="AC191" s="211"/>
      <c r="AD191" s="211"/>
      <c r="AE191" s="211"/>
      <c r="AF191" s="211"/>
    </row>
    <row r="192" spans="1:32" ht="24.75" hidden="1" x14ac:dyDescent="0.6">
      <c r="A192" s="507"/>
      <c r="B192" s="69" t="s">
        <v>202</v>
      </c>
      <c r="C192" s="29" t="s">
        <v>102</v>
      </c>
      <c r="D192" s="223"/>
      <c r="E192" s="258"/>
      <c r="F192" s="258"/>
      <c r="G192" s="439"/>
      <c r="H192" s="68"/>
      <c r="I192" s="68"/>
      <c r="J192" s="68"/>
      <c r="K192" s="258"/>
      <c r="L192" s="439"/>
      <c r="M192" s="68"/>
      <c r="N192" s="68"/>
      <c r="O192" s="68"/>
      <c r="P192" s="258"/>
      <c r="Q192" s="439"/>
      <c r="R192" s="68"/>
      <c r="S192" s="68"/>
      <c r="T192" s="68"/>
      <c r="U192" s="258"/>
      <c r="V192" s="439"/>
      <c r="W192" s="68"/>
      <c r="X192" s="68"/>
      <c r="Y192" s="68"/>
      <c r="Z192" s="458" t="s">
        <v>412</v>
      </c>
      <c r="AA192" s="281"/>
      <c r="AB192" s="282"/>
      <c r="AC192" s="283"/>
      <c r="AD192" s="283"/>
      <c r="AE192" s="283"/>
      <c r="AF192" s="283"/>
    </row>
    <row r="193" spans="1:32" ht="24.75" hidden="1" x14ac:dyDescent="0.6">
      <c r="A193" s="508" t="s">
        <v>523</v>
      </c>
      <c r="B193" s="76" t="s">
        <v>203</v>
      </c>
      <c r="C193" s="38" t="s">
        <v>204</v>
      </c>
      <c r="D193" s="228"/>
      <c r="E193" s="258"/>
      <c r="F193" s="423"/>
      <c r="G193" s="439"/>
      <c r="H193" s="66"/>
      <c r="I193" s="66"/>
      <c r="J193" s="66"/>
      <c r="K193" s="423"/>
      <c r="L193" s="439"/>
      <c r="M193" s="66"/>
      <c r="N193" s="66"/>
      <c r="O193" s="66"/>
      <c r="P193" s="423"/>
      <c r="Q193" s="439"/>
      <c r="R193" s="66"/>
      <c r="S193" s="66"/>
      <c r="T193" s="66"/>
      <c r="U193" s="423"/>
      <c r="V193" s="439"/>
      <c r="W193" s="66"/>
      <c r="X193" s="66"/>
      <c r="Y193" s="66"/>
      <c r="Z193" s="458" t="s">
        <v>414</v>
      </c>
      <c r="AA193" s="294"/>
      <c r="AB193" s="183"/>
      <c r="AC193" s="184"/>
      <c r="AD193" s="184"/>
      <c r="AE193" s="184"/>
      <c r="AF193" s="184"/>
    </row>
    <row r="194" spans="1:32" ht="24.75" hidden="1" x14ac:dyDescent="0.6">
      <c r="A194" s="90"/>
      <c r="B194" s="64" t="s">
        <v>205</v>
      </c>
      <c r="C194" s="13" t="s">
        <v>206</v>
      </c>
      <c r="D194" s="218"/>
      <c r="E194" s="258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457"/>
      <c r="AA194" s="280" t="s">
        <v>479</v>
      </c>
      <c r="AB194" s="210"/>
      <c r="AC194" s="211"/>
      <c r="AD194" s="211"/>
      <c r="AE194" s="211"/>
      <c r="AF194" s="211"/>
    </row>
    <row r="195" spans="1:32" ht="24.75" hidden="1" x14ac:dyDescent="0.6">
      <c r="A195" s="90"/>
      <c r="B195" s="64"/>
      <c r="C195" s="13" t="s">
        <v>207</v>
      </c>
      <c r="D195" s="218"/>
      <c r="E195" s="258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457"/>
      <c r="AA195" s="280" t="s">
        <v>480</v>
      </c>
      <c r="AB195" s="210"/>
      <c r="AC195" s="211"/>
      <c r="AD195" s="211"/>
      <c r="AE195" s="211"/>
      <c r="AF195" s="211"/>
    </row>
    <row r="196" spans="1:32" ht="24.75" hidden="1" x14ac:dyDescent="0.6">
      <c r="A196" s="509" t="s">
        <v>521</v>
      </c>
      <c r="B196" s="69" t="s">
        <v>208</v>
      </c>
      <c r="C196" s="29" t="s">
        <v>206</v>
      </c>
      <c r="D196" s="223"/>
      <c r="E196" s="258"/>
      <c r="F196" s="258"/>
      <c r="G196" s="439"/>
      <c r="H196" s="66"/>
      <c r="I196" s="66"/>
      <c r="J196" s="66"/>
      <c r="K196" s="258"/>
      <c r="L196" s="439"/>
      <c r="M196" s="66"/>
      <c r="N196" s="66"/>
      <c r="O196" s="66"/>
      <c r="P196" s="258"/>
      <c r="Q196" s="439"/>
      <c r="R196" s="66"/>
      <c r="S196" s="66"/>
      <c r="T196" s="66"/>
      <c r="U196" s="258"/>
      <c r="V196" s="439"/>
      <c r="W196" s="66"/>
      <c r="X196" s="66"/>
      <c r="Y196" s="66"/>
      <c r="Z196" s="458" t="s">
        <v>526</v>
      </c>
      <c r="AA196" s="281"/>
      <c r="AB196" s="282"/>
      <c r="AC196" s="283"/>
      <c r="AD196" s="283"/>
      <c r="AE196" s="283"/>
      <c r="AF196" s="283"/>
    </row>
    <row r="197" spans="1:32" ht="24.75" hidden="1" x14ac:dyDescent="0.6">
      <c r="A197" s="509" t="s">
        <v>521</v>
      </c>
      <c r="B197" s="69" t="s">
        <v>209</v>
      </c>
      <c r="C197" s="29" t="s">
        <v>207</v>
      </c>
      <c r="D197" s="223"/>
      <c r="E197" s="258"/>
      <c r="F197" s="258"/>
      <c r="G197" s="439"/>
      <c r="H197" s="66"/>
      <c r="I197" s="66"/>
      <c r="J197" s="66"/>
      <c r="K197" s="258"/>
      <c r="L197" s="439"/>
      <c r="M197" s="66"/>
      <c r="N197" s="66"/>
      <c r="O197" s="66"/>
      <c r="P197" s="258"/>
      <c r="Q197" s="439"/>
      <c r="R197" s="66"/>
      <c r="S197" s="66"/>
      <c r="T197" s="66"/>
      <c r="U197" s="258"/>
      <c r="V197" s="439"/>
      <c r="W197" s="66"/>
      <c r="X197" s="66"/>
      <c r="Y197" s="66"/>
      <c r="Z197" s="458" t="s">
        <v>526</v>
      </c>
      <c r="AA197" s="281"/>
      <c r="AB197" s="282"/>
      <c r="AC197" s="283"/>
      <c r="AD197" s="283"/>
      <c r="AE197" s="283"/>
      <c r="AF197" s="283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8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457"/>
      <c r="AA198" s="280" t="s">
        <v>481</v>
      </c>
      <c r="AB198" s="210"/>
      <c r="AC198" s="211"/>
      <c r="AD198" s="211"/>
      <c r="AE198" s="211"/>
      <c r="AF198" s="211"/>
    </row>
    <row r="199" spans="1:32" ht="24.75" hidden="1" x14ac:dyDescent="0.6">
      <c r="A199" s="504"/>
      <c r="B199" s="108" t="s">
        <v>211</v>
      </c>
      <c r="C199" s="46" t="s">
        <v>123</v>
      </c>
      <c r="D199" s="231"/>
      <c r="E199" s="258"/>
      <c r="F199" s="258"/>
      <c r="G199" s="439"/>
      <c r="H199" s="107"/>
      <c r="I199" s="107"/>
      <c r="J199" s="107"/>
      <c r="K199" s="258"/>
      <c r="L199" s="439"/>
      <c r="M199" s="107"/>
      <c r="N199" s="107"/>
      <c r="O199" s="107"/>
      <c r="P199" s="258"/>
      <c r="Q199" s="439"/>
      <c r="R199" s="107"/>
      <c r="S199" s="107"/>
      <c r="T199" s="107"/>
      <c r="U199" s="258"/>
      <c r="V199" s="439"/>
      <c r="W199" s="107"/>
      <c r="X199" s="107"/>
      <c r="Y199" s="107"/>
      <c r="Z199" s="458" t="s">
        <v>404</v>
      </c>
      <c r="AA199" s="281"/>
      <c r="AB199" s="282"/>
      <c r="AC199" s="283"/>
      <c r="AD199" s="283"/>
      <c r="AE199" s="283"/>
      <c r="AF199" s="283"/>
    </row>
    <row r="200" spans="1:32" ht="24.75" hidden="1" x14ac:dyDescent="0.6">
      <c r="A200" s="505"/>
      <c r="B200" s="69" t="s">
        <v>212</v>
      </c>
      <c r="C200" s="29" t="s">
        <v>123</v>
      </c>
      <c r="D200" s="223"/>
      <c r="E200" s="258"/>
      <c r="F200" s="258"/>
      <c r="G200" s="439"/>
      <c r="H200" s="107"/>
      <c r="I200" s="107"/>
      <c r="J200" s="107"/>
      <c r="K200" s="258"/>
      <c r="L200" s="439"/>
      <c r="M200" s="107"/>
      <c r="N200" s="107"/>
      <c r="O200" s="107"/>
      <c r="P200" s="258"/>
      <c r="Q200" s="439"/>
      <c r="R200" s="107"/>
      <c r="S200" s="107"/>
      <c r="T200" s="107"/>
      <c r="U200" s="258"/>
      <c r="V200" s="439"/>
      <c r="W200" s="107"/>
      <c r="X200" s="107"/>
      <c r="Y200" s="107"/>
      <c r="Z200" s="458" t="s">
        <v>404</v>
      </c>
      <c r="AA200" s="281"/>
      <c r="AB200" s="282"/>
      <c r="AC200" s="283"/>
      <c r="AD200" s="283"/>
      <c r="AE200" s="283"/>
      <c r="AF200" s="283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8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457"/>
      <c r="AA201" s="280" t="s">
        <v>482</v>
      </c>
      <c r="AB201" s="210"/>
      <c r="AC201" s="211"/>
      <c r="AD201" s="211"/>
      <c r="AE201" s="211"/>
      <c r="AF201" s="211"/>
    </row>
    <row r="202" spans="1:32" ht="60.75" hidden="1" x14ac:dyDescent="0.6">
      <c r="A202" s="507"/>
      <c r="B202" s="105" t="s">
        <v>214</v>
      </c>
      <c r="C202" s="29" t="s">
        <v>102</v>
      </c>
      <c r="D202" s="223"/>
      <c r="E202" s="258"/>
      <c r="F202" s="258"/>
      <c r="G202" s="439"/>
      <c r="H202" s="68"/>
      <c r="I202" s="68"/>
      <c r="J202" s="68"/>
      <c r="K202" s="258"/>
      <c r="L202" s="439"/>
      <c r="M202" s="68"/>
      <c r="N202" s="68"/>
      <c r="O202" s="68"/>
      <c r="P202" s="258"/>
      <c r="Q202" s="439"/>
      <c r="R202" s="68"/>
      <c r="S202" s="68"/>
      <c r="T202" s="68"/>
      <c r="U202" s="258"/>
      <c r="V202" s="439"/>
      <c r="W202" s="68"/>
      <c r="X202" s="68"/>
      <c r="Y202" s="68"/>
      <c r="Z202" s="458" t="s">
        <v>412</v>
      </c>
      <c r="AA202" s="281"/>
      <c r="AB202" s="282"/>
      <c r="AC202" s="283"/>
      <c r="AD202" s="283"/>
      <c r="AE202" s="283"/>
      <c r="AF202" s="283"/>
    </row>
    <row r="203" spans="1:32" ht="24.75" hidden="1" x14ac:dyDescent="0.6">
      <c r="A203" s="507" t="s">
        <v>528</v>
      </c>
      <c r="B203" s="69" t="s">
        <v>215</v>
      </c>
      <c r="C203" s="29" t="s">
        <v>102</v>
      </c>
      <c r="D203" s="223"/>
      <c r="E203" s="258"/>
      <c r="F203" s="258"/>
      <c r="G203" s="439"/>
      <c r="H203" s="68"/>
      <c r="I203" s="68"/>
      <c r="J203" s="68"/>
      <c r="K203" s="258"/>
      <c r="L203" s="439"/>
      <c r="M203" s="68"/>
      <c r="N203" s="68"/>
      <c r="O203" s="68"/>
      <c r="P203" s="258"/>
      <c r="Q203" s="439"/>
      <c r="R203" s="68"/>
      <c r="S203" s="68"/>
      <c r="T203" s="68"/>
      <c r="U203" s="258"/>
      <c r="V203" s="439"/>
      <c r="W203" s="68"/>
      <c r="X203" s="68"/>
      <c r="Y203" s="68"/>
      <c r="Z203" s="458" t="s">
        <v>417</v>
      </c>
      <c r="AA203" s="281"/>
      <c r="AB203" s="282"/>
      <c r="AC203" s="283"/>
      <c r="AD203" s="283"/>
      <c r="AE203" s="283"/>
      <c r="AF203" s="283"/>
    </row>
    <row r="204" spans="1:32" ht="24.75" hidden="1" x14ac:dyDescent="0.6">
      <c r="A204" s="90"/>
      <c r="B204" s="64" t="s">
        <v>216</v>
      </c>
      <c r="C204" s="13"/>
      <c r="D204" s="218"/>
      <c r="E204" s="258"/>
      <c r="F204" s="254"/>
      <c r="G204" s="439"/>
      <c r="H204" s="254"/>
      <c r="I204" s="254"/>
      <c r="J204" s="254"/>
      <c r="K204" s="254"/>
      <c r="L204" s="439"/>
      <c r="M204" s="254"/>
      <c r="N204" s="254"/>
      <c r="O204" s="254"/>
      <c r="P204" s="254"/>
      <c r="Q204" s="439"/>
      <c r="R204" s="254"/>
      <c r="S204" s="254"/>
      <c r="T204" s="254"/>
      <c r="U204" s="254"/>
      <c r="V204" s="254"/>
      <c r="W204" s="254"/>
      <c r="X204" s="254"/>
      <c r="Y204" s="254"/>
      <c r="Z204" s="457"/>
      <c r="AA204" s="280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8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64"/>
      <c r="AA205" s="287" t="s">
        <v>483</v>
      </c>
      <c r="AB205" s="288"/>
      <c r="AC205" s="289"/>
      <c r="AD205" s="289"/>
      <c r="AE205" s="289"/>
      <c r="AF205" s="289"/>
    </row>
    <row r="206" spans="1:32" ht="40.5" hidden="1" x14ac:dyDescent="0.6">
      <c r="A206" s="511"/>
      <c r="B206" s="69" t="s">
        <v>219</v>
      </c>
      <c r="C206" s="29" t="s">
        <v>218</v>
      </c>
      <c r="D206" s="223"/>
      <c r="E206" s="258"/>
      <c r="F206" s="258"/>
      <c r="G206" s="439"/>
      <c r="H206" s="75"/>
      <c r="I206" s="75"/>
      <c r="J206" s="75"/>
      <c r="K206" s="258"/>
      <c r="L206" s="439"/>
      <c r="M206" s="75"/>
      <c r="N206" s="75"/>
      <c r="O206" s="75"/>
      <c r="P206" s="258"/>
      <c r="Q206" s="439"/>
      <c r="R206" s="75"/>
      <c r="S206" s="75"/>
      <c r="T206" s="75"/>
      <c r="U206" s="258"/>
      <c r="V206" s="439"/>
      <c r="W206" s="75"/>
      <c r="X206" s="75"/>
      <c r="Y206" s="75"/>
      <c r="Z206" s="466" t="s">
        <v>416</v>
      </c>
      <c r="AA206" s="281"/>
      <c r="AB206" s="282"/>
      <c r="AC206" s="283"/>
      <c r="AD206" s="283"/>
      <c r="AE206" s="283"/>
      <c r="AF206" s="283"/>
    </row>
    <row r="207" spans="1:32" ht="40.5" hidden="1" x14ac:dyDescent="0.6">
      <c r="A207" s="511"/>
      <c r="B207" s="69" t="s">
        <v>220</v>
      </c>
      <c r="C207" s="29" t="s">
        <v>218</v>
      </c>
      <c r="D207" s="223"/>
      <c r="E207" s="258"/>
      <c r="F207" s="258"/>
      <c r="G207" s="439"/>
      <c r="H207" s="75"/>
      <c r="I207" s="75"/>
      <c r="J207" s="75"/>
      <c r="K207" s="258"/>
      <c r="L207" s="439"/>
      <c r="M207" s="75"/>
      <c r="N207" s="75"/>
      <c r="O207" s="75"/>
      <c r="P207" s="258"/>
      <c r="Q207" s="439"/>
      <c r="R207" s="75"/>
      <c r="S207" s="75"/>
      <c r="T207" s="75"/>
      <c r="U207" s="258"/>
      <c r="V207" s="439"/>
      <c r="W207" s="75"/>
      <c r="X207" s="75"/>
      <c r="Y207" s="75"/>
      <c r="Z207" s="466" t="s">
        <v>416</v>
      </c>
      <c r="AA207" s="281"/>
      <c r="AB207" s="282"/>
      <c r="AC207" s="283"/>
      <c r="AD207" s="283"/>
      <c r="AE207" s="283"/>
      <c r="AF207" s="283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8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64" t="s">
        <v>420</v>
      </c>
      <c r="AA208" s="287" t="s">
        <v>484</v>
      </c>
      <c r="AB208" s="342"/>
      <c r="AC208" s="343"/>
      <c r="AD208" s="343"/>
      <c r="AE208" s="289"/>
      <c r="AF208" s="289"/>
    </row>
    <row r="209" spans="1:32" ht="24.75" hidden="1" x14ac:dyDescent="0.6">
      <c r="A209" s="511"/>
      <c r="B209" s="69" t="s">
        <v>222</v>
      </c>
      <c r="C209" s="29" t="s">
        <v>123</v>
      </c>
      <c r="D209" s="223"/>
      <c r="E209" s="258"/>
      <c r="F209" s="258"/>
      <c r="G209" s="439"/>
      <c r="H209" s="75"/>
      <c r="I209" s="75"/>
      <c r="J209" s="75"/>
      <c r="K209" s="258"/>
      <c r="L209" s="439"/>
      <c r="M209" s="75"/>
      <c r="N209" s="75"/>
      <c r="O209" s="75"/>
      <c r="P209" s="258"/>
      <c r="Q209" s="439"/>
      <c r="R209" s="75"/>
      <c r="S209" s="75"/>
      <c r="T209" s="75"/>
      <c r="U209" s="258"/>
      <c r="V209" s="439"/>
      <c r="W209" s="75"/>
      <c r="X209" s="75"/>
      <c r="Y209" s="75"/>
      <c r="Z209" s="466" t="s">
        <v>416</v>
      </c>
      <c r="AA209" s="281"/>
      <c r="AB209" s="282"/>
      <c r="AC209" s="283"/>
      <c r="AD209" s="283"/>
      <c r="AE209" s="283"/>
      <c r="AF209" s="283"/>
    </row>
    <row r="210" spans="1:32" ht="24.75" hidden="1" x14ac:dyDescent="0.6">
      <c r="A210" s="511"/>
      <c r="B210" s="111" t="s">
        <v>223</v>
      </c>
      <c r="C210" s="29" t="s">
        <v>123</v>
      </c>
      <c r="D210" s="223"/>
      <c r="E210" s="258"/>
      <c r="F210" s="258"/>
      <c r="G210" s="439"/>
      <c r="H210" s="75"/>
      <c r="I210" s="75"/>
      <c r="J210" s="75"/>
      <c r="K210" s="258"/>
      <c r="L210" s="439"/>
      <c r="M210" s="75"/>
      <c r="N210" s="75"/>
      <c r="O210" s="75"/>
      <c r="P210" s="258"/>
      <c r="Q210" s="439"/>
      <c r="R210" s="75"/>
      <c r="S210" s="75"/>
      <c r="T210" s="75"/>
      <c r="U210" s="258"/>
      <c r="V210" s="439"/>
      <c r="W210" s="75"/>
      <c r="X210" s="75"/>
      <c r="Y210" s="75"/>
      <c r="Z210" s="466" t="s">
        <v>416</v>
      </c>
      <c r="AA210" s="281"/>
      <c r="AB210" s="282"/>
      <c r="AC210" s="283"/>
      <c r="AD210" s="283"/>
      <c r="AE210" s="283"/>
      <c r="AF210" s="283"/>
    </row>
    <row r="211" spans="1:32" ht="24.75" hidden="1" x14ac:dyDescent="0.6">
      <c r="A211" s="511"/>
      <c r="B211" s="112" t="s">
        <v>224</v>
      </c>
      <c r="C211" s="38" t="s">
        <v>123</v>
      </c>
      <c r="D211" s="228"/>
      <c r="E211" s="258"/>
      <c r="F211" s="423"/>
      <c r="G211" s="439"/>
      <c r="H211" s="75"/>
      <c r="I211" s="75"/>
      <c r="J211" s="75"/>
      <c r="K211" s="423"/>
      <c r="L211" s="439"/>
      <c r="M211" s="75"/>
      <c r="N211" s="75"/>
      <c r="O211" s="75"/>
      <c r="P211" s="423"/>
      <c r="Q211" s="439"/>
      <c r="R211" s="75"/>
      <c r="S211" s="75"/>
      <c r="T211" s="75"/>
      <c r="U211" s="423"/>
      <c r="V211" s="439"/>
      <c r="W211" s="75"/>
      <c r="X211" s="75"/>
      <c r="Y211" s="75"/>
      <c r="Z211" s="466" t="s">
        <v>416</v>
      </c>
      <c r="AA211" s="294"/>
      <c r="AB211" s="183"/>
      <c r="AC211" s="184"/>
      <c r="AD211" s="184"/>
      <c r="AE211" s="184"/>
      <c r="AF211" s="184"/>
    </row>
    <row r="212" spans="1:32" ht="24.75" hidden="1" x14ac:dyDescent="0.6">
      <c r="A212" s="90"/>
      <c r="B212" s="64" t="s">
        <v>225</v>
      </c>
      <c r="C212" s="13"/>
      <c r="D212" s="218"/>
      <c r="E212" s="254"/>
      <c r="F212" s="254"/>
      <c r="G212" s="439"/>
      <c r="H212" s="254"/>
      <c r="I212" s="254"/>
      <c r="J212" s="254"/>
      <c r="K212" s="254"/>
      <c r="L212" s="439"/>
      <c r="M212" s="254"/>
      <c r="N212" s="254"/>
      <c r="O212" s="254"/>
      <c r="P212" s="254"/>
      <c r="Q212" s="439"/>
      <c r="R212" s="254"/>
      <c r="S212" s="254"/>
      <c r="T212" s="254"/>
      <c r="U212" s="254"/>
      <c r="V212" s="439"/>
      <c r="W212" s="254"/>
      <c r="X212" s="254"/>
      <c r="Y212" s="254"/>
      <c r="Z212" s="457"/>
      <c r="AA212" s="280"/>
      <c r="AB212" s="210"/>
      <c r="AC212" s="211"/>
      <c r="AD212" s="211"/>
      <c r="AE212" s="211"/>
      <c r="AF212" s="211"/>
    </row>
    <row r="213" spans="1:32" ht="24.75" hidden="1" x14ac:dyDescent="0.6">
      <c r="A213" s="66"/>
      <c r="B213" s="67" t="s">
        <v>226</v>
      </c>
      <c r="C213" s="27" t="s">
        <v>227</v>
      </c>
      <c r="D213" s="221"/>
      <c r="E213" s="258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39"/>
      <c r="W213" s="415"/>
      <c r="X213" s="415"/>
      <c r="Y213" s="415"/>
      <c r="Z213" s="464"/>
      <c r="AA213" s="287" t="s">
        <v>485</v>
      </c>
      <c r="AB213" s="288"/>
      <c r="AC213" s="289"/>
      <c r="AD213" s="289"/>
      <c r="AE213" s="289"/>
      <c r="AF213" s="289"/>
    </row>
    <row r="214" spans="1:32" ht="24.75" hidden="1" x14ac:dyDescent="0.6">
      <c r="A214" s="509" t="s">
        <v>521</v>
      </c>
      <c r="B214" s="113" t="s">
        <v>228</v>
      </c>
      <c r="C214" s="29" t="s">
        <v>229</v>
      </c>
      <c r="D214" s="223"/>
      <c r="E214" s="258"/>
      <c r="F214" s="258"/>
      <c r="G214" s="439"/>
      <c r="H214" s="66"/>
      <c r="I214" s="66"/>
      <c r="J214" s="66"/>
      <c r="K214" s="258"/>
      <c r="L214" s="439"/>
      <c r="M214" s="66"/>
      <c r="N214" s="66"/>
      <c r="O214" s="66"/>
      <c r="P214" s="258"/>
      <c r="Q214" s="439"/>
      <c r="R214" s="66"/>
      <c r="S214" s="66"/>
      <c r="T214" s="66"/>
      <c r="U214" s="258"/>
      <c r="V214" s="439"/>
      <c r="W214" s="66"/>
      <c r="X214" s="66"/>
      <c r="Y214" s="66"/>
      <c r="Z214" s="458" t="s">
        <v>526</v>
      </c>
      <c r="AA214" s="281"/>
      <c r="AB214" s="282"/>
      <c r="AC214" s="283"/>
      <c r="AD214" s="283"/>
      <c r="AE214" s="283"/>
      <c r="AF214" s="283"/>
    </row>
    <row r="215" spans="1:32" ht="24.75" hidden="1" x14ac:dyDescent="0.6">
      <c r="A215" s="509" t="s">
        <v>521</v>
      </c>
      <c r="B215" s="114" t="s">
        <v>230</v>
      </c>
      <c r="C215" s="29" t="s">
        <v>231</v>
      </c>
      <c r="D215" s="223"/>
      <c r="E215" s="258"/>
      <c r="F215" s="258"/>
      <c r="G215" s="439"/>
      <c r="H215" s="66"/>
      <c r="I215" s="66"/>
      <c r="J215" s="66"/>
      <c r="K215" s="258"/>
      <c r="L215" s="439"/>
      <c r="M215" s="66"/>
      <c r="N215" s="66"/>
      <c r="O215" s="66"/>
      <c r="P215" s="258"/>
      <c r="Q215" s="439"/>
      <c r="R215" s="66"/>
      <c r="S215" s="66"/>
      <c r="T215" s="66"/>
      <c r="U215" s="258"/>
      <c r="V215" s="439"/>
      <c r="W215" s="66"/>
      <c r="X215" s="66"/>
      <c r="Y215" s="66"/>
      <c r="Z215" s="458" t="s">
        <v>526</v>
      </c>
      <c r="AA215" s="281"/>
      <c r="AB215" s="282"/>
      <c r="AC215" s="283"/>
      <c r="AD215" s="283"/>
      <c r="AE215" s="283"/>
      <c r="AF215" s="283"/>
    </row>
    <row r="216" spans="1:32" ht="24.75" hidden="1" x14ac:dyDescent="0.6">
      <c r="A216" s="509" t="s">
        <v>521</v>
      </c>
      <c r="B216" s="67" t="s">
        <v>232</v>
      </c>
      <c r="C216" s="27" t="s">
        <v>16</v>
      </c>
      <c r="D216" s="221"/>
      <c r="E216" s="258"/>
      <c r="F216" s="415"/>
      <c r="G216" s="439"/>
      <c r="H216" s="66"/>
      <c r="I216" s="66"/>
      <c r="J216" s="66"/>
      <c r="K216" s="415"/>
      <c r="L216" s="439"/>
      <c r="M216" s="66"/>
      <c r="N216" s="66"/>
      <c r="O216" s="66"/>
      <c r="P216" s="415"/>
      <c r="Q216" s="439"/>
      <c r="R216" s="66"/>
      <c r="S216" s="66"/>
      <c r="T216" s="66"/>
      <c r="U216" s="415"/>
      <c r="V216" s="439"/>
      <c r="W216" s="66"/>
      <c r="X216" s="66"/>
      <c r="Y216" s="66"/>
      <c r="Z216" s="482" t="s">
        <v>526</v>
      </c>
      <c r="AA216" s="287"/>
      <c r="AB216" s="288"/>
      <c r="AC216" s="289"/>
      <c r="AD216" s="289"/>
      <c r="AE216" s="289"/>
      <c r="AF216" s="289"/>
    </row>
    <row r="217" spans="1:32" ht="24.75" hidden="1" x14ac:dyDescent="0.6">
      <c r="A217" s="509" t="s">
        <v>521</v>
      </c>
      <c r="B217" s="69"/>
      <c r="C217" s="29" t="s">
        <v>218</v>
      </c>
      <c r="D217" s="223"/>
      <c r="E217" s="258"/>
      <c r="F217" s="258"/>
      <c r="G217" s="439"/>
      <c r="H217" s="66"/>
      <c r="I217" s="66"/>
      <c r="J217" s="66"/>
      <c r="K217" s="258"/>
      <c r="L217" s="439"/>
      <c r="M217" s="66"/>
      <c r="N217" s="66"/>
      <c r="O217" s="66"/>
      <c r="P217" s="258"/>
      <c r="Q217" s="439"/>
      <c r="R217" s="66"/>
      <c r="S217" s="66"/>
      <c r="T217" s="66"/>
      <c r="U217" s="258"/>
      <c r="V217" s="439"/>
      <c r="W217" s="66"/>
      <c r="X217" s="66"/>
      <c r="Y217" s="66"/>
      <c r="Z217" s="458" t="s">
        <v>526</v>
      </c>
      <c r="AA217" s="281"/>
      <c r="AB217" s="282"/>
      <c r="AC217" s="283"/>
      <c r="AD217" s="283"/>
      <c r="AE217" s="283"/>
      <c r="AF217" s="283"/>
    </row>
    <row r="218" spans="1:32" ht="24.75" hidden="1" x14ac:dyDescent="0.6">
      <c r="A218" s="102"/>
      <c r="B218" s="103" t="s">
        <v>233</v>
      </c>
      <c r="C218" s="27" t="s">
        <v>234</v>
      </c>
      <c r="D218" s="221"/>
      <c r="E218" s="258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64"/>
      <c r="AA218" s="287" t="s">
        <v>486</v>
      </c>
      <c r="AB218" s="288"/>
      <c r="AC218" s="289"/>
      <c r="AD218" s="289"/>
      <c r="AE218" s="289"/>
      <c r="AF218" s="289"/>
    </row>
    <row r="219" spans="1:32" ht="24.75" hidden="1" x14ac:dyDescent="0.6">
      <c r="A219" s="509" t="s">
        <v>521</v>
      </c>
      <c r="B219" s="67" t="s">
        <v>235</v>
      </c>
      <c r="C219" s="27" t="s">
        <v>16</v>
      </c>
      <c r="D219" s="221"/>
      <c r="E219" s="258"/>
      <c r="F219" s="415"/>
      <c r="G219" s="439"/>
      <c r="H219" s="66"/>
      <c r="I219" s="66"/>
      <c r="J219" s="66"/>
      <c r="K219" s="415"/>
      <c r="L219" s="439"/>
      <c r="M219" s="66"/>
      <c r="N219" s="66"/>
      <c r="O219" s="66"/>
      <c r="P219" s="415"/>
      <c r="Q219" s="439"/>
      <c r="R219" s="66"/>
      <c r="S219" s="66"/>
      <c r="T219" s="66"/>
      <c r="U219" s="415"/>
      <c r="V219" s="439"/>
      <c r="W219" s="66"/>
      <c r="X219" s="66"/>
      <c r="Y219" s="66"/>
      <c r="Z219" s="458" t="s">
        <v>526</v>
      </c>
      <c r="AA219" s="281"/>
      <c r="AB219" s="288"/>
      <c r="AC219" s="289"/>
      <c r="AD219" s="289"/>
      <c r="AE219" s="289"/>
      <c r="AF219" s="289"/>
    </row>
    <row r="220" spans="1:32" ht="24.75" x14ac:dyDescent="0.6">
      <c r="A220" s="66"/>
      <c r="B220" s="67" t="s">
        <v>236</v>
      </c>
      <c r="C220" s="27" t="s">
        <v>16</v>
      </c>
      <c r="D220" s="221"/>
      <c r="E220" s="224"/>
      <c r="F220" s="222"/>
      <c r="G220" s="222"/>
      <c r="H220" s="415"/>
      <c r="I220" s="415"/>
      <c r="J220" s="415"/>
      <c r="K220" s="415"/>
      <c r="L220" s="415"/>
      <c r="M220" s="415"/>
      <c r="N220" s="415"/>
      <c r="O220" s="415"/>
      <c r="P220" s="222"/>
      <c r="Q220" s="222"/>
      <c r="R220" s="415"/>
      <c r="S220" s="222"/>
      <c r="T220" s="415"/>
      <c r="U220" s="222"/>
      <c r="V220" s="222"/>
      <c r="W220" s="415"/>
      <c r="X220" s="415"/>
      <c r="Y220" s="415"/>
      <c r="Z220" s="464"/>
      <c r="AA220" s="287" t="s">
        <v>487</v>
      </c>
      <c r="AB220" s="288"/>
      <c r="AC220" s="289"/>
      <c r="AD220" s="289"/>
      <c r="AE220" s="289"/>
      <c r="AF220" s="289"/>
    </row>
    <row r="221" spans="1:32" ht="24.75" x14ac:dyDescent="0.6">
      <c r="A221" s="509" t="s">
        <v>522</v>
      </c>
      <c r="B221" s="69" t="s">
        <v>237</v>
      </c>
      <c r="C221" s="29" t="s">
        <v>16</v>
      </c>
      <c r="D221" s="223"/>
      <c r="E221" s="224"/>
      <c r="F221" s="224"/>
      <c r="G221" s="220"/>
      <c r="H221" s="66"/>
      <c r="I221" s="66"/>
      <c r="J221" s="66"/>
      <c r="K221" s="258"/>
      <c r="L221" s="439"/>
      <c r="M221" s="66"/>
      <c r="N221" s="66"/>
      <c r="O221" s="66"/>
      <c r="P221" s="224"/>
      <c r="Q221" s="220"/>
      <c r="R221" s="66"/>
      <c r="S221" s="508">
        <v>0</v>
      </c>
      <c r="T221" s="66"/>
      <c r="U221" s="224"/>
      <c r="V221" s="220"/>
      <c r="W221" s="66"/>
      <c r="X221" s="66"/>
      <c r="Y221" s="66"/>
      <c r="Z221" s="458" t="s">
        <v>415</v>
      </c>
      <c r="AA221" s="281"/>
      <c r="AB221" s="282"/>
      <c r="AC221" s="283"/>
      <c r="AD221" s="283"/>
      <c r="AE221" s="283"/>
      <c r="AF221" s="283"/>
    </row>
    <row r="222" spans="1:32" hidden="1" x14ac:dyDescent="0.5">
      <c r="A222" s="508" t="s">
        <v>523</v>
      </c>
      <c r="B222" s="69" t="s">
        <v>238</v>
      </c>
      <c r="C222" s="115" t="s">
        <v>16</v>
      </c>
      <c r="D222" s="257"/>
      <c r="E222" s="258"/>
      <c r="F222" s="258"/>
      <c r="G222" s="439"/>
      <c r="H222" s="66"/>
      <c r="I222" s="66"/>
      <c r="J222" s="66"/>
      <c r="K222" s="258"/>
      <c r="L222" s="439"/>
      <c r="M222" s="66"/>
      <c r="N222" s="66"/>
      <c r="O222" s="66"/>
      <c r="P222" s="258"/>
      <c r="Q222" s="439"/>
      <c r="R222" s="66"/>
      <c r="S222" s="66"/>
      <c r="T222" s="66"/>
      <c r="U222" s="258"/>
      <c r="V222" s="439"/>
      <c r="W222" s="66"/>
      <c r="X222" s="66"/>
      <c r="Y222" s="66"/>
      <c r="Z222" s="458" t="s">
        <v>414</v>
      </c>
      <c r="AA222" s="344" t="s">
        <v>488</v>
      </c>
      <c r="AB222" s="283"/>
      <c r="AC222" s="345"/>
      <c r="AD222" s="283"/>
      <c r="AE222" s="283"/>
      <c r="AF222" s="283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5"/>
      <c r="I223" s="415"/>
      <c r="J223" s="415"/>
      <c r="K223" s="415"/>
      <c r="L223" s="415"/>
      <c r="M223" s="415"/>
      <c r="N223" s="415"/>
      <c r="O223" s="415"/>
      <c r="P223" s="222"/>
      <c r="Q223" s="222"/>
      <c r="R223" s="415"/>
      <c r="S223" s="222"/>
      <c r="T223" s="415"/>
      <c r="U223" s="222"/>
      <c r="V223" s="222"/>
      <c r="W223" s="415"/>
      <c r="X223" s="415"/>
      <c r="Y223" s="415"/>
      <c r="Z223" s="464"/>
      <c r="AA223" s="287" t="s">
        <v>489</v>
      </c>
      <c r="AB223" s="288"/>
      <c r="AC223" s="289"/>
      <c r="AD223" s="289"/>
      <c r="AE223" s="289"/>
      <c r="AF223" s="289"/>
    </row>
    <row r="224" spans="1:32" ht="40.5" hidden="1" x14ac:dyDescent="0.6">
      <c r="A224" s="68"/>
      <c r="B224" s="69" t="s">
        <v>240</v>
      </c>
      <c r="C224" s="29" t="s">
        <v>234</v>
      </c>
      <c r="D224" s="223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458"/>
      <c r="AA224" s="281" t="s">
        <v>490</v>
      </c>
      <c r="AB224" s="282"/>
      <c r="AC224" s="283"/>
      <c r="AD224" s="283"/>
      <c r="AE224" s="283"/>
      <c r="AF224" s="283"/>
    </row>
    <row r="225" spans="1:32" ht="24.75" hidden="1" x14ac:dyDescent="0.6">
      <c r="A225" s="509" t="s">
        <v>521</v>
      </c>
      <c r="B225" s="69" t="s">
        <v>241</v>
      </c>
      <c r="C225" s="29" t="s">
        <v>16</v>
      </c>
      <c r="D225" s="223"/>
      <c r="E225" s="258"/>
      <c r="F225" s="258"/>
      <c r="G225" s="439"/>
      <c r="H225" s="66"/>
      <c r="I225" s="66"/>
      <c r="J225" s="66"/>
      <c r="K225" s="258"/>
      <c r="L225" s="439"/>
      <c r="M225" s="66"/>
      <c r="N225" s="66"/>
      <c r="O225" s="66"/>
      <c r="P225" s="258"/>
      <c r="Q225" s="439"/>
      <c r="R225" s="66"/>
      <c r="S225" s="66"/>
      <c r="T225" s="66"/>
      <c r="U225" s="258"/>
      <c r="V225" s="439"/>
      <c r="W225" s="66"/>
      <c r="X225" s="66"/>
      <c r="Y225" s="66"/>
      <c r="Z225" s="458" t="s">
        <v>419</v>
      </c>
      <c r="AA225" s="281"/>
      <c r="AB225" s="282"/>
      <c r="AC225" s="283"/>
      <c r="AD225" s="283"/>
      <c r="AE225" s="283"/>
      <c r="AF225" s="283"/>
    </row>
    <row r="226" spans="1:32" ht="24.75" hidden="1" x14ac:dyDescent="0.6">
      <c r="A226" s="509" t="s">
        <v>521</v>
      </c>
      <c r="B226" s="69" t="s">
        <v>242</v>
      </c>
      <c r="C226" s="29" t="s">
        <v>16</v>
      </c>
      <c r="D226" s="223"/>
      <c r="E226" s="258"/>
      <c r="F226" s="258"/>
      <c r="G226" s="439"/>
      <c r="H226" s="66"/>
      <c r="I226" s="66"/>
      <c r="J226" s="66"/>
      <c r="K226" s="258"/>
      <c r="L226" s="439"/>
      <c r="M226" s="66"/>
      <c r="N226" s="66"/>
      <c r="O226" s="66"/>
      <c r="P226" s="258"/>
      <c r="Q226" s="439"/>
      <c r="R226" s="66"/>
      <c r="S226" s="66"/>
      <c r="T226" s="66"/>
      <c r="U226" s="258"/>
      <c r="V226" s="439"/>
      <c r="W226" s="66"/>
      <c r="X226" s="66"/>
      <c r="Y226" s="66"/>
      <c r="Z226" s="458" t="s">
        <v>419</v>
      </c>
      <c r="AA226" s="281"/>
      <c r="AB226" s="282"/>
      <c r="AC226" s="283"/>
      <c r="AD226" s="283"/>
      <c r="AE226" s="283"/>
      <c r="AF226" s="283"/>
    </row>
    <row r="227" spans="1:32" ht="24.75" hidden="1" x14ac:dyDescent="0.6">
      <c r="A227" s="509" t="s">
        <v>521</v>
      </c>
      <c r="B227" s="69" t="s">
        <v>243</v>
      </c>
      <c r="C227" s="116" t="s">
        <v>16</v>
      </c>
      <c r="D227" s="257"/>
      <c r="E227" s="258"/>
      <c r="F227" s="258"/>
      <c r="G227" s="439"/>
      <c r="H227" s="66"/>
      <c r="I227" s="66"/>
      <c r="J227" s="66"/>
      <c r="K227" s="258"/>
      <c r="L227" s="439"/>
      <c r="M227" s="66"/>
      <c r="N227" s="66"/>
      <c r="O227" s="66"/>
      <c r="P227" s="258"/>
      <c r="Q227" s="439"/>
      <c r="R227" s="66"/>
      <c r="S227" s="66"/>
      <c r="T227" s="66"/>
      <c r="U227" s="258"/>
      <c r="V227" s="439"/>
      <c r="W227" s="66"/>
      <c r="X227" s="66"/>
      <c r="Y227" s="66"/>
      <c r="Z227" s="458" t="s">
        <v>419</v>
      </c>
      <c r="AA227" s="281"/>
      <c r="AB227" s="282"/>
      <c r="AC227" s="283"/>
      <c r="AD227" s="283"/>
      <c r="AE227" s="283"/>
      <c r="AF227" s="283"/>
    </row>
    <row r="228" spans="1:32" ht="24.75" hidden="1" x14ac:dyDescent="0.6">
      <c r="A228" s="509" t="s">
        <v>521</v>
      </c>
      <c r="B228" s="69" t="s">
        <v>244</v>
      </c>
      <c r="C228" s="29" t="s">
        <v>123</v>
      </c>
      <c r="D228" s="223"/>
      <c r="E228" s="258"/>
      <c r="F228" s="258"/>
      <c r="G228" s="439"/>
      <c r="H228" s="66"/>
      <c r="I228" s="66"/>
      <c r="J228" s="66"/>
      <c r="K228" s="258"/>
      <c r="L228" s="439"/>
      <c r="M228" s="66"/>
      <c r="N228" s="66"/>
      <c r="O228" s="66"/>
      <c r="P228" s="258"/>
      <c r="Q228" s="439"/>
      <c r="R228" s="66"/>
      <c r="S228" s="66"/>
      <c r="T228" s="66"/>
      <c r="U228" s="258"/>
      <c r="V228" s="439"/>
      <c r="W228" s="66"/>
      <c r="X228" s="66"/>
      <c r="Y228" s="66"/>
      <c r="Z228" s="458" t="s">
        <v>419</v>
      </c>
      <c r="AA228" s="281"/>
      <c r="AB228" s="282"/>
      <c r="AC228" s="283"/>
      <c r="AD228" s="283"/>
      <c r="AE228" s="283"/>
      <c r="AF228" s="283"/>
    </row>
    <row r="229" spans="1:32" ht="24.75" x14ac:dyDescent="0.6">
      <c r="A229" s="509" t="s">
        <v>522</v>
      </c>
      <c r="B229" s="69" t="s">
        <v>245</v>
      </c>
      <c r="C229" s="29" t="s">
        <v>16</v>
      </c>
      <c r="D229" s="223"/>
      <c r="E229" s="224"/>
      <c r="F229" s="224"/>
      <c r="G229" s="220"/>
      <c r="H229" s="66"/>
      <c r="I229" s="66"/>
      <c r="J229" s="66"/>
      <c r="K229" s="258"/>
      <c r="L229" s="439"/>
      <c r="M229" s="66"/>
      <c r="N229" s="66"/>
      <c r="O229" s="66"/>
      <c r="P229" s="224"/>
      <c r="Q229" s="220"/>
      <c r="R229" s="66"/>
      <c r="S229" s="508">
        <v>2</v>
      </c>
      <c r="T229" s="66"/>
      <c r="U229" s="224"/>
      <c r="V229" s="220"/>
      <c r="W229" s="66"/>
      <c r="X229" s="66"/>
      <c r="Y229" s="66"/>
      <c r="Z229" s="458" t="s">
        <v>415</v>
      </c>
      <c r="AA229" s="281"/>
      <c r="AB229" s="282"/>
      <c r="AC229" s="283"/>
      <c r="AD229" s="283"/>
      <c r="AE229" s="283"/>
      <c r="AF229" s="283"/>
    </row>
    <row r="230" spans="1:32" ht="24.75" hidden="1" x14ac:dyDescent="0.6">
      <c r="A230" s="508" t="s">
        <v>523</v>
      </c>
      <c r="B230" s="69" t="s">
        <v>238</v>
      </c>
      <c r="C230" s="29" t="s">
        <v>16</v>
      </c>
      <c r="D230" s="223"/>
      <c r="E230" s="258"/>
      <c r="F230" s="258"/>
      <c r="G230" s="439"/>
      <c r="H230" s="66"/>
      <c r="I230" s="66"/>
      <c r="J230" s="66"/>
      <c r="K230" s="258"/>
      <c r="L230" s="439"/>
      <c r="M230" s="66"/>
      <c r="N230" s="66"/>
      <c r="O230" s="66"/>
      <c r="P230" s="258"/>
      <c r="Q230" s="439"/>
      <c r="R230" s="66"/>
      <c r="S230" s="66"/>
      <c r="T230" s="66"/>
      <c r="U230" s="258"/>
      <c r="V230" s="439"/>
      <c r="W230" s="66"/>
      <c r="X230" s="66"/>
      <c r="Y230" s="66"/>
      <c r="Z230" s="458" t="s">
        <v>414</v>
      </c>
      <c r="AA230" s="281"/>
      <c r="AB230" s="282"/>
      <c r="AC230" s="283"/>
      <c r="AD230" s="283"/>
      <c r="AE230" s="283"/>
      <c r="AF230" s="283"/>
    </row>
    <row r="231" spans="1:32" ht="24.75" hidden="1" x14ac:dyDescent="0.6">
      <c r="A231" s="90"/>
      <c r="B231" s="64" t="s">
        <v>246</v>
      </c>
      <c r="C231" s="13" t="s">
        <v>16</v>
      </c>
      <c r="D231" s="218"/>
      <c r="E231" s="258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457"/>
      <c r="AA231" s="280" t="s">
        <v>491</v>
      </c>
      <c r="AB231" s="210"/>
      <c r="AC231" s="211"/>
      <c r="AD231" s="211"/>
      <c r="AE231" s="211"/>
      <c r="AF231" s="211"/>
    </row>
    <row r="232" spans="1:32" ht="24.75" hidden="1" x14ac:dyDescent="0.6">
      <c r="A232" s="509" t="s">
        <v>521</v>
      </c>
      <c r="B232" s="69" t="s">
        <v>247</v>
      </c>
      <c r="C232" s="29" t="s">
        <v>16</v>
      </c>
      <c r="D232" s="223"/>
      <c r="E232" s="258"/>
      <c r="F232" s="258"/>
      <c r="G232" s="439"/>
      <c r="H232" s="66"/>
      <c r="I232" s="66"/>
      <c r="J232" s="66"/>
      <c r="K232" s="258"/>
      <c r="L232" s="439"/>
      <c r="M232" s="66"/>
      <c r="N232" s="66"/>
      <c r="O232" s="66"/>
      <c r="P232" s="258"/>
      <c r="Q232" s="439"/>
      <c r="R232" s="66"/>
      <c r="S232" s="66"/>
      <c r="T232" s="66"/>
      <c r="U232" s="258"/>
      <c r="V232" s="439"/>
      <c r="W232" s="66"/>
      <c r="X232" s="66"/>
      <c r="Y232" s="66"/>
      <c r="Z232" s="458" t="s">
        <v>419</v>
      </c>
      <c r="AA232" s="281"/>
      <c r="AB232" s="282"/>
      <c r="AC232" s="283"/>
      <c r="AD232" s="283"/>
      <c r="AE232" s="283"/>
      <c r="AF232" s="283"/>
    </row>
    <row r="233" spans="1:32" ht="24.75" hidden="1" x14ac:dyDescent="0.6">
      <c r="A233" s="510"/>
      <c r="B233" s="105" t="s">
        <v>248</v>
      </c>
      <c r="C233" s="106" t="s">
        <v>16</v>
      </c>
      <c r="D233" s="255"/>
      <c r="E233" s="258"/>
      <c r="F233" s="258"/>
      <c r="G233" s="439"/>
      <c r="H233" s="68"/>
      <c r="I233" s="68"/>
      <c r="J233" s="68"/>
      <c r="K233" s="258"/>
      <c r="L233" s="439"/>
      <c r="M233" s="68"/>
      <c r="N233" s="68"/>
      <c r="O233" s="68"/>
      <c r="P233" s="258"/>
      <c r="Q233" s="439"/>
      <c r="R233" s="68"/>
      <c r="S233" s="68"/>
      <c r="T233" s="68"/>
      <c r="U233" s="258"/>
      <c r="V233" s="439"/>
      <c r="W233" s="68"/>
      <c r="X233" s="68"/>
      <c r="Y233" s="68"/>
      <c r="Z233" s="475" t="s">
        <v>413</v>
      </c>
      <c r="AA233" s="333"/>
      <c r="AB233" s="334"/>
      <c r="AC233" s="335"/>
      <c r="AD233" s="335"/>
      <c r="AE233" s="335"/>
      <c r="AF233" s="335"/>
    </row>
    <row r="234" spans="1:32" ht="24.75" hidden="1" x14ac:dyDescent="0.6">
      <c r="A234" s="509" t="s">
        <v>521</v>
      </c>
      <c r="B234" s="105" t="s">
        <v>249</v>
      </c>
      <c r="C234" s="106" t="s">
        <v>123</v>
      </c>
      <c r="D234" s="255"/>
      <c r="E234" s="258"/>
      <c r="F234" s="258"/>
      <c r="G234" s="439"/>
      <c r="H234" s="66"/>
      <c r="I234" s="66"/>
      <c r="J234" s="66"/>
      <c r="K234" s="258"/>
      <c r="L234" s="439"/>
      <c r="M234" s="66"/>
      <c r="N234" s="66"/>
      <c r="O234" s="66"/>
      <c r="P234" s="258"/>
      <c r="Q234" s="439"/>
      <c r="R234" s="66"/>
      <c r="S234" s="66"/>
      <c r="T234" s="66"/>
      <c r="U234" s="258"/>
      <c r="V234" s="439"/>
      <c r="W234" s="66"/>
      <c r="X234" s="66"/>
      <c r="Y234" s="66"/>
      <c r="Z234" s="458" t="s">
        <v>419</v>
      </c>
      <c r="AA234" s="333"/>
      <c r="AB234" s="334"/>
      <c r="AC234" s="335"/>
      <c r="AD234" s="335"/>
      <c r="AE234" s="335"/>
      <c r="AF234" s="335"/>
    </row>
    <row r="235" spans="1:32" ht="40.5" hidden="1" x14ac:dyDescent="0.6">
      <c r="A235" s="104"/>
      <c r="B235" s="432" t="s">
        <v>250</v>
      </c>
      <c r="C235" s="29" t="s">
        <v>218</v>
      </c>
      <c r="D235" s="223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475"/>
      <c r="AA235" s="333" t="s">
        <v>492</v>
      </c>
      <c r="AB235" s="334"/>
      <c r="AC235" s="335"/>
      <c r="AD235" s="335"/>
      <c r="AE235" s="335"/>
      <c r="AF235" s="335"/>
    </row>
    <row r="236" spans="1:32" ht="60.75" hidden="1" x14ac:dyDescent="0.5">
      <c r="A236" s="509" t="s">
        <v>521</v>
      </c>
      <c r="B236" s="118" t="s">
        <v>251</v>
      </c>
      <c r="C236" s="119" t="s">
        <v>218</v>
      </c>
      <c r="D236" s="259"/>
      <c r="E236" s="258"/>
      <c r="F236" s="260"/>
      <c r="G236" s="439"/>
      <c r="H236" s="66"/>
      <c r="I236" s="66"/>
      <c r="J236" s="66"/>
      <c r="K236" s="260"/>
      <c r="L236" s="439"/>
      <c r="M236" s="66"/>
      <c r="N236" s="66"/>
      <c r="O236" s="66"/>
      <c r="P236" s="260"/>
      <c r="Q236" s="439"/>
      <c r="R236" s="66"/>
      <c r="S236" s="66"/>
      <c r="T236" s="66"/>
      <c r="U236" s="260"/>
      <c r="V236" s="260"/>
      <c r="W236" s="66"/>
      <c r="X236" s="66"/>
      <c r="Y236" s="66"/>
      <c r="Z236" s="488" t="s">
        <v>526</v>
      </c>
      <c r="AA236" s="346"/>
      <c r="AB236" s="347"/>
      <c r="AC236" s="348"/>
      <c r="AD236" s="348"/>
      <c r="AE236" s="348"/>
      <c r="AF236" s="348"/>
    </row>
    <row r="237" spans="1:32" ht="24.75" x14ac:dyDescent="0.6">
      <c r="A237" s="117"/>
      <c r="B237" s="431" t="s">
        <v>252</v>
      </c>
      <c r="C237" s="13"/>
      <c r="D237" s="218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489"/>
      <c r="AA237" s="346"/>
      <c r="AB237" s="349"/>
      <c r="AC237" s="348"/>
      <c r="AD237" s="348"/>
      <c r="AE237" s="348"/>
      <c r="AF237" s="348"/>
    </row>
    <row r="238" spans="1:32" ht="40.5" x14ac:dyDescent="0.6">
      <c r="A238" s="90"/>
      <c r="B238" s="64" t="s">
        <v>253</v>
      </c>
      <c r="C238" s="13" t="s">
        <v>16</v>
      </c>
      <c r="D238" s="218"/>
      <c r="E238" s="258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457"/>
      <c r="AA238" s="280" t="s">
        <v>493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8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64"/>
      <c r="AA239" s="287" t="s">
        <v>494</v>
      </c>
      <c r="AB239" s="288"/>
      <c r="AC239" s="289"/>
      <c r="AD239" s="289"/>
      <c r="AE239" s="289"/>
      <c r="AF239" s="289"/>
    </row>
    <row r="240" spans="1:32" ht="24.75" hidden="1" x14ac:dyDescent="0.6">
      <c r="A240" s="505"/>
      <c r="B240" s="69" t="s">
        <v>255</v>
      </c>
      <c r="C240" s="29" t="s">
        <v>16</v>
      </c>
      <c r="D240" s="223"/>
      <c r="E240" s="258"/>
      <c r="F240" s="258"/>
      <c r="G240" s="439"/>
      <c r="H240" s="515"/>
      <c r="I240" s="515"/>
      <c r="J240" s="515"/>
      <c r="K240" s="258"/>
      <c r="L240" s="439"/>
      <c r="M240" s="515"/>
      <c r="N240" s="515"/>
      <c r="O240" s="515"/>
      <c r="P240" s="258"/>
      <c r="Q240" s="439"/>
      <c r="R240" s="515"/>
      <c r="S240" s="515"/>
      <c r="T240" s="515"/>
      <c r="U240" s="258"/>
      <c r="V240" s="439"/>
      <c r="W240" s="515"/>
      <c r="X240" s="515"/>
      <c r="Y240" s="515"/>
      <c r="Z240" s="458" t="s">
        <v>404</v>
      </c>
      <c r="AA240" s="281"/>
      <c r="AB240" s="282"/>
      <c r="AC240" s="283"/>
      <c r="AD240" s="283"/>
      <c r="AE240" s="283"/>
      <c r="AF240" s="283"/>
    </row>
    <row r="241" spans="1:32" ht="60.75" hidden="1" x14ac:dyDescent="0.5">
      <c r="A241" s="507" t="s">
        <v>528</v>
      </c>
      <c r="B241" s="105" t="s">
        <v>256</v>
      </c>
      <c r="C241" s="106" t="s">
        <v>16</v>
      </c>
      <c r="D241" s="255"/>
      <c r="E241" s="258"/>
      <c r="F241" s="258"/>
      <c r="G241" s="439"/>
      <c r="H241" s="68"/>
      <c r="I241" s="68"/>
      <c r="J241" s="68"/>
      <c r="K241" s="258"/>
      <c r="L241" s="439"/>
      <c r="M241" s="68"/>
      <c r="N241" s="68"/>
      <c r="O241" s="68"/>
      <c r="P241" s="258"/>
      <c r="Q241" s="439"/>
      <c r="R241" s="68"/>
      <c r="S241" s="68"/>
      <c r="T241" s="68"/>
      <c r="U241" s="258"/>
      <c r="V241" s="439"/>
      <c r="W241" s="68"/>
      <c r="X241" s="68"/>
      <c r="Y241" s="68"/>
      <c r="Z241" s="475" t="s">
        <v>417</v>
      </c>
      <c r="AA241" s="333"/>
      <c r="AB241" s="350"/>
      <c r="AC241" s="335"/>
      <c r="AD241" s="335"/>
      <c r="AE241" s="335"/>
      <c r="AF241" s="335"/>
    </row>
    <row r="242" spans="1:32" ht="22.5" hidden="1" x14ac:dyDescent="0.5">
      <c r="A242" s="512"/>
      <c r="B242" s="120" t="s">
        <v>257</v>
      </c>
      <c r="C242" s="121" t="s">
        <v>16</v>
      </c>
      <c r="D242" s="261"/>
      <c r="E242" s="258"/>
      <c r="F242" s="531"/>
      <c r="G242" s="439"/>
      <c r="H242" s="68"/>
      <c r="I242" s="68"/>
      <c r="J242" s="68"/>
      <c r="K242" s="531"/>
      <c r="L242" s="439"/>
      <c r="M242" s="68"/>
      <c r="N242" s="68"/>
      <c r="O242" s="68"/>
      <c r="P242" s="531"/>
      <c r="Q242" s="439"/>
      <c r="R242" s="68"/>
      <c r="S242" s="68"/>
      <c r="T242" s="68"/>
      <c r="U242" s="531"/>
      <c r="V242" s="439"/>
      <c r="W242" s="68"/>
      <c r="X242" s="68"/>
      <c r="Y242" s="68"/>
      <c r="Z242" s="475" t="s">
        <v>418</v>
      </c>
      <c r="AA242" s="333"/>
      <c r="AB242" s="351"/>
      <c r="AC242" s="352"/>
      <c r="AD242" s="352"/>
      <c r="AE242" s="335"/>
      <c r="AF242" s="335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5"/>
      <c r="I243" s="415"/>
      <c r="J243" s="415"/>
      <c r="K243" s="415"/>
      <c r="L243" s="415"/>
      <c r="M243" s="415"/>
      <c r="N243" s="415"/>
      <c r="O243" s="415"/>
      <c r="P243" s="222"/>
      <c r="Q243" s="222"/>
      <c r="R243" s="415"/>
      <c r="S243" s="222"/>
      <c r="T243" s="415"/>
      <c r="U243" s="222"/>
      <c r="V243" s="222"/>
      <c r="W243" s="415"/>
      <c r="X243" s="415"/>
      <c r="Y243" s="415"/>
      <c r="Z243" s="464"/>
      <c r="AA243" s="287" t="s">
        <v>495</v>
      </c>
      <c r="AB243" s="288"/>
      <c r="AC243" s="289"/>
      <c r="AD243" s="289"/>
      <c r="AE243" s="289"/>
      <c r="AF243" s="289"/>
    </row>
    <row r="244" spans="1:32" ht="24.75" hidden="1" x14ac:dyDescent="0.6">
      <c r="A244" s="505"/>
      <c r="B244" s="69" t="s">
        <v>259</v>
      </c>
      <c r="C244" s="29" t="s">
        <v>16</v>
      </c>
      <c r="D244" s="223"/>
      <c r="E244" s="258"/>
      <c r="F244" s="258"/>
      <c r="G244" s="439"/>
      <c r="H244" s="515"/>
      <c r="I244" s="515"/>
      <c r="J244" s="515"/>
      <c r="K244" s="258"/>
      <c r="L244" s="439"/>
      <c r="M244" s="515"/>
      <c r="N244" s="515"/>
      <c r="O244" s="515"/>
      <c r="P244" s="258"/>
      <c r="Q244" s="439"/>
      <c r="R244" s="515"/>
      <c r="S244" s="515"/>
      <c r="T244" s="515"/>
      <c r="U244" s="258"/>
      <c r="V244" s="439"/>
      <c r="W244" s="515"/>
      <c r="X244" s="515"/>
      <c r="Y244" s="515"/>
      <c r="Z244" s="458" t="s">
        <v>404</v>
      </c>
      <c r="AA244" s="281"/>
      <c r="AB244" s="282"/>
      <c r="AC244" s="283"/>
      <c r="AD244" s="283"/>
      <c r="AE244" s="283"/>
      <c r="AF244" s="283"/>
    </row>
    <row r="245" spans="1:32" ht="24.75" hidden="1" x14ac:dyDescent="0.6">
      <c r="A245" s="507"/>
      <c r="B245" s="69" t="s">
        <v>260</v>
      </c>
      <c r="C245" s="29" t="s">
        <v>16</v>
      </c>
      <c r="D245" s="223"/>
      <c r="E245" s="258"/>
      <c r="F245" s="258"/>
      <c r="G245" s="439"/>
      <c r="H245" s="68"/>
      <c r="I245" s="68"/>
      <c r="J245" s="68"/>
      <c r="K245" s="258"/>
      <c r="L245" s="439"/>
      <c r="M245" s="68"/>
      <c r="N245" s="68"/>
      <c r="O245" s="68"/>
      <c r="P245" s="258"/>
      <c r="Q245" s="439"/>
      <c r="R245" s="68"/>
      <c r="S245" s="68"/>
      <c r="T245" s="68"/>
      <c r="U245" s="258"/>
      <c r="V245" s="439"/>
      <c r="W245" s="68"/>
      <c r="X245" s="68"/>
      <c r="Y245" s="68"/>
      <c r="Z245" s="458" t="s">
        <v>412</v>
      </c>
      <c r="AA245" s="281"/>
      <c r="AB245" s="282"/>
      <c r="AC245" s="283"/>
      <c r="AD245" s="283"/>
      <c r="AE245" s="283"/>
      <c r="AF245" s="283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8"/>
      <c r="F246" s="258"/>
      <c r="G246" s="439"/>
      <c r="H246" s="258"/>
      <c r="I246" s="258"/>
      <c r="J246" s="258"/>
      <c r="K246" s="258"/>
      <c r="L246" s="439"/>
      <c r="M246" s="258"/>
      <c r="N246" s="258"/>
      <c r="O246" s="258"/>
      <c r="P246" s="258"/>
      <c r="Q246" s="439"/>
      <c r="R246" s="258"/>
      <c r="S246" s="258"/>
      <c r="T246" s="258"/>
      <c r="U246" s="258"/>
      <c r="V246" s="439"/>
      <c r="W246" s="258"/>
      <c r="X246" s="258"/>
      <c r="Y246" s="258"/>
      <c r="Z246" s="458" t="s">
        <v>421</v>
      </c>
      <c r="AA246" s="281"/>
      <c r="AB246" s="282"/>
      <c r="AC246" s="283"/>
      <c r="AD246" s="283"/>
      <c r="AE246" s="283"/>
      <c r="AF246" s="283"/>
    </row>
    <row r="247" spans="1:32" ht="24.75" hidden="1" x14ac:dyDescent="0.6">
      <c r="A247" s="509" t="s">
        <v>527</v>
      </c>
      <c r="B247" s="69" t="s">
        <v>262</v>
      </c>
      <c r="C247" s="29" t="s">
        <v>16</v>
      </c>
      <c r="D247" s="223"/>
      <c r="E247" s="258"/>
      <c r="F247" s="258"/>
      <c r="G247" s="439"/>
      <c r="H247" s="66"/>
      <c r="I247" s="66"/>
      <c r="J247" s="66"/>
      <c r="K247" s="258"/>
      <c r="L247" s="439"/>
      <c r="M247" s="66"/>
      <c r="N247" s="66"/>
      <c r="O247" s="66"/>
      <c r="P247" s="258"/>
      <c r="Q247" s="439"/>
      <c r="R247" s="66"/>
      <c r="S247" s="66"/>
      <c r="T247" s="66"/>
      <c r="U247" s="258"/>
      <c r="V247" s="439"/>
      <c r="W247" s="66"/>
      <c r="X247" s="66"/>
      <c r="Y247" s="66"/>
      <c r="Z247" s="458" t="s">
        <v>411</v>
      </c>
      <c r="AA247" s="281"/>
      <c r="AB247" s="282"/>
      <c r="AC247" s="283"/>
      <c r="AD247" s="283"/>
      <c r="AE247" s="283"/>
      <c r="AF247" s="283"/>
    </row>
    <row r="248" spans="1:32" ht="24.75" hidden="1" x14ac:dyDescent="0.6">
      <c r="A248" s="508" t="s">
        <v>523</v>
      </c>
      <c r="B248" s="69" t="s">
        <v>263</v>
      </c>
      <c r="C248" s="29" t="s">
        <v>16</v>
      </c>
      <c r="D248" s="223"/>
      <c r="E248" s="258"/>
      <c r="F248" s="258"/>
      <c r="G248" s="439"/>
      <c r="H248" s="66"/>
      <c r="I248" s="66"/>
      <c r="J248" s="66"/>
      <c r="K248" s="258"/>
      <c r="L248" s="439"/>
      <c r="M248" s="66"/>
      <c r="N248" s="66"/>
      <c r="O248" s="66"/>
      <c r="P248" s="258"/>
      <c r="Q248" s="439"/>
      <c r="R248" s="66"/>
      <c r="S248" s="66"/>
      <c r="T248" s="66"/>
      <c r="U248" s="258"/>
      <c r="V248" s="439"/>
      <c r="W248" s="66"/>
      <c r="X248" s="66"/>
      <c r="Y248" s="66"/>
      <c r="Z248" s="458" t="s">
        <v>414</v>
      </c>
      <c r="AA248" s="281"/>
      <c r="AB248" s="282"/>
      <c r="AC248" s="283"/>
      <c r="AD248" s="283"/>
      <c r="AE248" s="283"/>
      <c r="AF248" s="283"/>
    </row>
    <row r="249" spans="1:32" ht="24.75" x14ac:dyDescent="0.6">
      <c r="A249" s="509" t="s">
        <v>522</v>
      </c>
      <c r="B249" s="69" t="s">
        <v>264</v>
      </c>
      <c r="C249" s="29" t="s">
        <v>16</v>
      </c>
      <c r="D249" s="223"/>
      <c r="E249" s="224"/>
      <c r="F249" s="224"/>
      <c r="G249" s="220"/>
      <c r="H249" s="66"/>
      <c r="I249" s="66"/>
      <c r="J249" s="66"/>
      <c r="K249" s="258"/>
      <c r="L249" s="439"/>
      <c r="M249" s="66"/>
      <c r="N249" s="66"/>
      <c r="O249" s="66"/>
      <c r="P249" s="224"/>
      <c r="Q249" s="220"/>
      <c r="R249" s="66"/>
      <c r="S249" s="508">
        <v>0</v>
      </c>
      <c r="T249" s="66"/>
      <c r="U249" s="224"/>
      <c r="V249" s="220"/>
      <c r="W249" s="66"/>
      <c r="X249" s="66"/>
      <c r="Y249" s="66"/>
      <c r="Z249" s="479" t="s">
        <v>415</v>
      </c>
      <c r="AA249" s="281"/>
      <c r="AB249" s="282"/>
      <c r="AC249" s="283"/>
      <c r="AD249" s="283"/>
      <c r="AE249" s="283"/>
      <c r="AF249" s="283"/>
    </row>
    <row r="250" spans="1:32" s="443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258"/>
      <c r="F250" s="258"/>
      <c r="G250" s="439"/>
      <c r="H250" s="68"/>
      <c r="I250" s="68"/>
      <c r="J250" s="68"/>
      <c r="K250" s="258"/>
      <c r="L250" s="439"/>
      <c r="M250" s="68"/>
      <c r="N250" s="68"/>
      <c r="O250" s="68"/>
      <c r="P250" s="258"/>
      <c r="Q250" s="439"/>
      <c r="R250" s="68"/>
      <c r="S250" s="68"/>
      <c r="T250" s="68"/>
      <c r="U250" s="258"/>
      <c r="V250" s="439"/>
      <c r="W250" s="68"/>
      <c r="X250" s="68"/>
      <c r="Y250" s="68"/>
      <c r="Z250" s="467" t="s">
        <v>418</v>
      </c>
      <c r="AA250" s="532"/>
      <c r="AB250" s="533"/>
      <c r="AC250" s="534"/>
      <c r="AD250" s="534"/>
      <c r="AE250" s="534"/>
      <c r="AF250" s="534"/>
    </row>
    <row r="251" spans="1:32" ht="24.75" hidden="1" x14ac:dyDescent="0.6">
      <c r="A251" s="66"/>
      <c r="B251" s="67" t="s">
        <v>266</v>
      </c>
      <c r="C251" s="27" t="s">
        <v>16</v>
      </c>
      <c r="D251" s="221">
        <v>19</v>
      </c>
      <c r="E251" s="224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464"/>
      <c r="AA251" s="287" t="s">
        <v>496</v>
      </c>
      <c r="AB251" s="288"/>
      <c r="AC251" s="289"/>
      <c r="AD251" s="289"/>
      <c r="AE251" s="289"/>
      <c r="AF251" s="289"/>
    </row>
    <row r="252" spans="1:32" ht="24.75" hidden="1" x14ac:dyDescent="0.6">
      <c r="A252" s="505"/>
      <c r="B252" s="69" t="s">
        <v>267</v>
      </c>
      <c r="C252" s="29" t="s">
        <v>16</v>
      </c>
      <c r="D252" s="223">
        <v>4</v>
      </c>
      <c r="E252" s="258"/>
      <c r="F252" s="258"/>
      <c r="G252" s="439"/>
      <c r="H252" s="68"/>
      <c r="I252" s="68"/>
      <c r="J252" s="68"/>
      <c r="K252" s="258"/>
      <c r="L252" s="439"/>
      <c r="M252" s="68"/>
      <c r="N252" s="68"/>
      <c r="O252" s="68"/>
      <c r="P252" s="258"/>
      <c r="Q252" s="439"/>
      <c r="R252" s="68"/>
      <c r="S252" s="68"/>
      <c r="T252" s="68"/>
      <c r="U252" s="258"/>
      <c r="V252" s="439"/>
      <c r="W252" s="68"/>
      <c r="X252" s="68"/>
      <c r="Y252" s="68"/>
      <c r="Z252" s="458" t="s">
        <v>404</v>
      </c>
      <c r="AA252" s="281"/>
      <c r="AB252" s="282"/>
      <c r="AC252" s="283"/>
      <c r="AD252" s="283"/>
      <c r="AE252" s="283"/>
      <c r="AF252" s="283"/>
    </row>
    <row r="253" spans="1:32" ht="24.75" hidden="1" x14ac:dyDescent="0.6">
      <c r="A253" s="509" t="s">
        <v>527</v>
      </c>
      <c r="B253" s="69" t="s">
        <v>268</v>
      </c>
      <c r="C253" s="29" t="s">
        <v>16</v>
      </c>
      <c r="D253" s="223">
        <v>3</v>
      </c>
      <c r="E253" s="258"/>
      <c r="F253" s="258"/>
      <c r="G253" s="439"/>
      <c r="H253" s="66"/>
      <c r="I253" s="66"/>
      <c r="J253" s="66"/>
      <c r="K253" s="258"/>
      <c r="L253" s="439"/>
      <c r="M253" s="66"/>
      <c r="N253" s="66"/>
      <c r="O253" s="66"/>
      <c r="P253" s="258"/>
      <c r="Q253" s="439"/>
      <c r="R253" s="66"/>
      <c r="S253" s="66"/>
      <c r="T253" s="66"/>
      <c r="U253" s="258"/>
      <c r="V253" s="439"/>
      <c r="W253" s="66"/>
      <c r="X253" s="66"/>
      <c r="Y253" s="66"/>
      <c r="Z253" s="458" t="s">
        <v>411</v>
      </c>
      <c r="AA253" s="281"/>
      <c r="AB253" s="282"/>
      <c r="AC253" s="283"/>
      <c r="AD253" s="283"/>
      <c r="AE253" s="283"/>
      <c r="AF253" s="283"/>
    </row>
    <row r="254" spans="1:32" ht="24.75" hidden="1" x14ac:dyDescent="0.6">
      <c r="A254" s="508" t="s">
        <v>523</v>
      </c>
      <c r="B254" s="69" t="s">
        <v>269</v>
      </c>
      <c r="C254" s="29" t="s">
        <v>16</v>
      </c>
      <c r="D254" s="223">
        <v>2</v>
      </c>
      <c r="E254" s="258"/>
      <c r="F254" s="258"/>
      <c r="G254" s="439"/>
      <c r="H254" s="66"/>
      <c r="I254" s="66"/>
      <c r="J254" s="66"/>
      <c r="K254" s="258"/>
      <c r="L254" s="439"/>
      <c r="M254" s="66"/>
      <c r="N254" s="66"/>
      <c r="O254" s="66"/>
      <c r="P254" s="258"/>
      <c r="Q254" s="439"/>
      <c r="R254" s="66"/>
      <c r="S254" s="66"/>
      <c r="T254" s="66"/>
      <c r="U254" s="258"/>
      <c r="V254" s="439"/>
      <c r="W254" s="66"/>
      <c r="X254" s="66"/>
      <c r="Y254" s="66"/>
      <c r="Z254" s="458" t="s">
        <v>414</v>
      </c>
      <c r="AA254" s="281"/>
      <c r="AB254" s="282"/>
      <c r="AC254" s="283"/>
      <c r="AD254" s="283"/>
      <c r="AE254" s="283"/>
      <c r="AF254" s="283"/>
    </row>
    <row r="255" spans="1:32" ht="22.5" hidden="1" x14ac:dyDescent="0.5">
      <c r="A255" s="512"/>
      <c r="B255" s="105" t="s">
        <v>270</v>
      </c>
      <c r="C255" s="106" t="s">
        <v>16</v>
      </c>
      <c r="D255" s="255">
        <v>2</v>
      </c>
      <c r="E255" s="258"/>
      <c r="F255" s="258"/>
      <c r="G255" s="439"/>
      <c r="H255" s="68"/>
      <c r="I255" s="68"/>
      <c r="J255" s="68"/>
      <c r="K255" s="258"/>
      <c r="L255" s="439"/>
      <c r="M255" s="68"/>
      <c r="N255" s="68"/>
      <c r="O255" s="68"/>
      <c r="P255" s="258"/>
      <c r="Q255" s="439"/>
      <c r="R255" s="68"/>
      <c r="S255" s="68"/>
      <c r="T255" s="68"/>
      <c r="U255" s="258"/>
      <c r="V255" s="439"/>
      <c r="W255" s="68"/>
      <c r="X255" s="68"/>
      <c r="Y255" s="68"/>
      <c r="Z255" s="475" t="s">
        <v>418</v>
      </c>
      <c r="AA255" s="333"/>
      <c r="AB255" s="351"/>
      <c r="AC255" s="335"/>
      <c r="AD255" s="335"/>
      <c r="AE255" s="335"/>
      <c r="AF255" s="335"/>
    </row>
    <row r="256" spans="1:32" ht="24.75" hidden="1" x14ac:dyDescent="0.6">
      <c r="A256" s="505"/>
      <c r="B256" s="69" t="s">
        <v>271</v>
      </c>
      <c r="C256" s="29" t="s">
        <v>16</v>
      </c>
      <c r="D256" s="223">
        <v>3</v>
      </c>
      <c r="E256" s="258"/>
      <c r="F256" s="258"/>
      <c r="G256" s="439"/>
      <c r="H256" s="68"/>
      <c r="I256" s="68"/>
      <c r="J256" s="68"/>
      <c r="K256" s="258"/>
      <c r="L256" s="439"/>
      <c r="M256" s="68"/>
      <c r="N256" s="68"/>
      <c r="O256" s="68"/>
      <c r="P256" s="258"/>
      <c r="Q256" s="439"/>
      <c r="R256" s="68"/>
      <c r="S256" s="68"/>
      <c r="T256" s="68"/>
      <c r="U256" s="258"/>
      <c r="V256" s="439"/>
      <c r="W256" s="68"/>
      <c r="X256" s="68"/>
      <c r="Y256" s="68"/>
      <c r="Z256" s="458" t="s">
        <v>404</v>
      </c>
      <c r="AA256" s="281"/>
      <c r="AB256" s="282"/>
      <c r="AC256" s="283"/>
      <c r="AD256" s="283"/>
      <c r="AE256" s="283"/>
      <c r="AF256" s="283"/>
    </row>
    <row r="257" spans="1:32" ht="24.75" hidden="1" x14ac:dyDescent="0.6">
      <c r="A257" s="505"/>
      <c r="B257" s="76" t="s">
        <v>272</v>
      </c>
      <c r="C257" s="38" t="s">
        <v>16</v>
      </c>
      <c r="D257" s="228">
        <v>2</v>
      </c>
      <c r="E257" s="258"/>
      <c r="F257" s="423"/>
      <c r="G257" s="439"/>
      <c r="H257" s="68"/>
      <c r="I257" s="68"/>
      <c r="J257" s="68"/>
      <c r="K257" s="423"/>
      <c r="L257" s="439"/>
      <c r="M257" s="68"/>
      <c r="N257" s="68"/>
      <c r="O257" s="68"/>
      <c r="P257" s="423"/>
      <c r="Q257" s="439"/>
      <c r="R257" s="68"/>
      <c r="S257" s="68"/>
      <c r="T257" s="68"/>
      <c r="U257" s="423"/>
      <c r="V257" s="439"/>
      <c r="W257" s="68"/>
      <c r="X257" s="68"/>
      <c r="Y257" s="68"/>
      <c r="Z257" s="466" t="s">
        <v>404</v>
      </c>
      <c r="AA257" s="294"/>
      <c r="AB257" s="183"/>
      <c r="AC257" s="184"/>
      <c r="AD257" s="184"/>
      <c r="AE257" s="184"/>
      <c r="AF257" s="184"/>
    </row>
    <row r="258" spans="1:32" ht="24.75" hidden="1" x14ac:dyDescent="0.6">
      <c r="A258" s="505"/>
      <c r="B258" s="76" t="s">
        <v>273</v>
      </c>
      <c r="C258" s="38" t="s">
        <v>16</v>
      </c>
      <c r="D258" s="228">
        <v>3</v>
      </c>
      <c r="E258" s="258"/>
      <c r="F258" s="423"/>
      <c r="G258" s="439"/>
      <c r="H258" s="68"/>
      <c r="I258" s="68"/>
      <c r="J258" s="68"/>
      <c r="K258" s="423"/>
      <c r="L258" s="439"/>
      <c r="M258" s="68"/>
      <c r="N258" s="68"/>
      <c r="O258" s="68"/>
      <c r="P258" s="423"/>
      <c r="Q258" s="439"/>
      <c r="R258" s="68"/>
      <c r="S258" s="68"/>
      <c r="T258" s="68"/>
      <c r="U258" s="423"/>
      <c r="V258" s="439"/>
      <c r="W258" s="68"/>
      <c r="X258" s="68"/>
      <c r="Y258" s="68"/>
      <c r="Z258" s="466" t="s">
        <v>404</v>
      </c>
      <c r="AA258" s="294"/>
      <c r="AB258" s="183"/>
      <c r="AC258" s="184"/>
      <c r="AD258" s="184"/>
      <c r="AE258" s="184"/>
      <c r="AF258" s="184"/>
    </row>
    <row r="259" spans="1:32" hidden="1" x14ac:dyDescent="0.5">
      <c r="A259" s="510"/>
      <c r="B259" s="64" t="s">
        <v>274</v>
      </c>
      <c r="C259" s="13" t="s">
        <v>16</v>
      </c>
      <c r="D259" s="218">
        <v>1</v>
      </c>
      <c r="E259" s="258"/>
      <c r="F259" s="254"/>
      <c r="G259" s="439"/>
      <c r="H259" s="68"/>
      <c r="I259" s="68"/>
      <c r="J259" s="68"/>
      <c r="K259" s="254"/>
      <c r="L259" s="439"/>
      <c r="M259" s="68"/>
      <c r="N259" s="68"/>
      <c r="O259" s="68"/>
      <c r="P259" s="254"/>
      <c r="Q259" s="439"/>
      <c r="R259" s="68"/>
      <c r="S259" s="68"/>
      <c r="T259" s="68"/>
      <c r="U259" s="254"/>
      <c r="V259" s="439"/>
      <c r="W259" s="68"/>
      <c r="X259" s="68"/>
      <c r="Y259" s="68"/>
      <c r="Z259" s="461" t="s">
        <v>413</v>
      </c>
      <c r="AA259" s="353" t="s">
        <v>497</v>
      </c>
      <c r="AB259" s="211"/>
      <c r="AC259" s="211"/>
      <c r="AD259" s="211"/>
      <c r="AE259" s="211"/>
      <c r="AF259" s="211"/>
    </row>
    <row r="260" spans="1:32" ht="24.75" hidden="1" x14ac:dyDescent="0.6">
      <c r="A260" s="510"/>
      <c r="B260" s="122" t="s">
        <v>275</v>
      </c>
      <c r="C260" s="62"/>
      <c r="D260" s="239"/>
      <c r="E260" s="516"/>
      <c r="F260" s="516"/>
      <c r="G260" s="516"/>
      <c r="H260" s="68"/>
      <c r="I260" s="68"/>
      <c r="J260" s="68"/>
      <c r="K260" s="516"/>
      <c r="L260" s="516"/>
      <c r="M260" s="68"/>
      <c r="N260" s="68"/>
      <c r="O260" s="68"/>
      <c r="P260" s="516"/>
      <c r="Q260" s="516"/>
      <c r="R260" s="68"/>
      <c r="S260" s="68"/>
      <c r="T260" s="68"/>
      <c r="U260" s="516"/>
      <c r="V260" s="439"/>
      <c r="W260" s="68"/>
      <c r="X260" s="68"/>
      <c r="Y260" s="68"/>
      <c r="Z260" s="490" t="s">
        <v>413</v>
      </c>
      <c r="AA260" s="354"/>
      <c r="AB260" s="210"/>
      <c r="AC260" s="211"/>
      <c r="AD260" s="211"/>
      <c r="AE260" s="211"/>
      <c r="AF260" s="211"/>
    </row>
    <row r="261" spans="1:32" ht="24.75" hidden="1" x14ac:dyDescent="0.6">
      <c r="A261" s="510"/>
      <c r="B261" s="123" t="s">
        <v>276</v>
      </c>
      <c r="C261" s="124" t="s">
        <v>16</v>
      </c>
      <c r="D261" s="257">
        <v>3</v>
      </c>
      <c r="E261" s="258"/>
      <c r="F261" s="535"/>
      <c r="G261" s="439"/>
      <c r="H261" s="68"/>
      <c r="I261" s="68"/>
      <c r="J261" s="68"/>
      <c r="K261" s="535"/>
      <c r="L261" s="439"/>
      <c r="M261" s="68"/>
      <c r="N261" s="68"/>
      <c r="O261" s="68"/>
      <c r="P261" s="535"/>
      <c r="Q261" s="439"/>
      <c r="R261" s="68"/>
      <c r="S261" s="68"/>
      <c r="T261" s="68"/>
      <c r="U261" s="535"/>
      <c r="V261" s="439"/>
      <c r="W261" s="68"/>
      <c r="X261" s="68"/>
      <c r="Y261" s="68"/>
      <c r="Z261" s="471" t="s">
        <v>413</v>
      </c>
      <c r="AA261" s="281"/>
      <c r="AB261" s="282"/>
      <c r="AC261" s="283"/>
      <c r="AD261" s="283"/>
      <c r="AE261" s="283"/>
      <c r="AF261" s="283"/>
    </row>
    <row r="262" spans="1:32" hidden="1" x14ac:dyDescent="0.5">
      <c r="A262" s="510"/>
      <c r="B262" s="125" t="s">
        <v>277</v>
      </c>
      <c r="C262" s="126" t="s">
        <v>278</v>
      </c>
      <c r="D262" s="262">
        <v>2</v>
      </c>
      <c r="E262" s="258"/>
      <c r="F262" s="535"/>
      <c r="G262" s="439"/>
      <c r="H262" s="68"/>
      <c r="I262" s="68"/>
      <c r="J262" s="68"/>
      <c r="K262" s="535"/>
      <c r="L262" s="439"/>
      <c r="M262" s="68"/>
      <c r="N262" s="68"/>
      <c r="O262" s="68"/>
      <c r="P262" s="536"/>
      <c r="Q262" s="439"/>
      <c r="R262" s="68"/>
      <c r="S262" s="68"/>
      <c r="T262" s="68"/>
      <c r="U262" s="536"/>
      <c r="V262" s="439"/>
      <c r="W262" s="68"/>
      <c r="X262" s="68"/>
      <c r="Y262" s="68"/>
      <c r="Z262" s="491" t="s">
        <v>413</v>
      </c>
      <c r="AA262" s="355" t="s">
        <v>498</v>
      </c>
      <c r="AB262" s="335"/>
      <c r="AC262" s="335"/>
      <c r="AD262" s="335"/>
      <c r="AE262" s="335"/>
      <c r="AF262" s="335"/>
    </row>
    <row r="263" spans="1:32" ht="25.5" hidden="1" thickBot="1" x14ac:dyDescent="0.65">
      <c r="A263" s="127"/>
      <c r="B263" s="128"/>
      <c r="C263" s="129"/>
      <c r="D263" s="263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7"/>
      <c r="Q263" s="416"/>
      <c r="R263" s="417"/>
      <c r="S263" s="417"/>
      <c r="T263" s="417"/>
      <c r="U263" s="417"/>
      <c r="V263" s="417"/>
      <c r="W263" s="417"/>
      <c r="X263" s="417"/>
      <c r="Y263" s="417"/>
      <c r="Z263" s="492"/>
      <c r="AA263" s="280"/>
      <c r="AB263" s="210"/>
      <c r="AC263" s="211"/>
      <c r="AD263" s="211"/>
      <c r="AE263" s="211"/>
      <c r="AF263" s="211"/>
    </row>
    <row r="264" spans="1:32" ht="26.25" hidden="1" thickTop="1" thickBot="1" x14ac:dyDescent="0.65">
      <c r="A264" s="514"/>
      <c r="B264" s="514"/>
      <c r="C264" s="514"/>
      <c r="D26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18"/>
      <c r="W264" s="418"/>
      <c r="X264" s="418"/>
      <c r="Y264" s="418"/>
      <c r="Z264" s="493"/>
      <c r="AA264" s="280"/>
      <c r="AB264" s="210"/>
      <c r="AC264" s="211"/>
      <c r="AD264" s="211"/>
      <c r="AE264" s="211"/>
      <c r="AF264" s="211"/>
    </row>
    <row r="265" spans="1:32" ht="41.25" hidden="1" thickTop="1" x14ac:dyDescent="0.55000000000000004">
      <c r="A265" s="130" t="s">
        <v>279</v>
      </c>
      <c r="B265" s="429" t="s">
        <v>280</v>
      </c>
      <c r="C265" s="131"/>
      <c r="D265" s="264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25"/>
      <c r="W265" s="425"/>
      <c r="X265" s="425"/>
      <c r="Y265" s="425"/>
      <c r="Z265" s="494" t="s">
        <v>418</v>
      </c>
      <c r="AA265" s="356" t="s">
        <v>499</v>
      </c>
      <c r="AB265" s="330"/>
      <c r="AC265" s="330"/>
      <c r="AD265" s="330"/>
      <c r="AE265" s="330"/>
      <c r="AF265" s="330"/>
    </row>
    <row r="266" spans="1:32" ht="24.75" hidden="1" x14ac:dyDescent="0.6">
      <c r="A266" s="90"/>
      <c r="B266" s="433" t="s">
        <v>281</v>
      </c>
      <c r="C266" s="13"/>
      <c r="D266" s="218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495" t="s">
        <v>422</v>
      </c>
      <c r="AA266" s="294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8"/>
      <c r="W267" s="408"/>
      <c r="X267" s="408"/>
      <c r="Y267" s="408"/>
      <c r="Z267" s="471"/>
      <c r="AA267" s="281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258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67" t="s">
        <v>423</v>
      </c>
      <c r="AA268" s="357" t="s">
        <v>500</v>
      </c>
      <c r="AB268" s="282"/>
      <c r="AC268" s="283"/>
      <c r="AD268" s="283"/>
      <c r="AE268" s="283"/>
      <c r="AF268" s="283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258"/>
      <c r="F269" s="420"/>
      <c r="G269" s="403"/>
      <c r="H269" s="403"/>
      <c r="I269" s="403"/>
      <c r="J269" s="403"/>
      <c r="K269" s="403"/>
      <c r="L269" s="403"/>
      <c r="M269" s="403"/>
      <c r="N269" s="403"/>
      <c r="O269" s="403"/>
      <c r="P269" s="420"/>
      <c r="Q269" s="403"/>
      <c r="R269" s="403"/>
      <c r="S269" s="403"/>
      <c r="T269" s="403"/>
      <c r="U269" s="403"/>
      <c r="V269" s="403"/>
      <c r="W269" s="403"/>
      <c r="X269" s="403"/>
      <c r="Y269" s="403"/>
      <c r="Z269" s="467" t="s">
        <v>423</v>
      </c>
      <c r="AA269" s="357" t="s">
        <v>501</v>
      </c>
      <c r="AB269" s="358"/>
      <c r="AC269" s="352"/>
      <c r="AD269" s="335"/>
      <c r="AE269" s="335"/>
      <c r="AF269" s="335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258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67" t="s">
        <v>424</v>
      </c>
      <c r="AA270" s="359" t="s">
        <v>502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258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67" t="s">
        <v>416</v>
      </c>
      <c r="AA271" s="281" t="s">
        <v>503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258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96" t="s">
        <v>425</v>
      </c>
      <c r="AA272" s="281" t="s">
        <v>504</v>
      </c>
      <c r="AB272" s="282"/>
      <c r="AC272" s="283"/>
      <c r="AD272" s="283"/>
      <c r="AE272" s="283"/>
      <c r="AF272" s="283"/>
    </row>
    <row r="273" spans="1:32" ht="24.75" hidden="1" x14ac:dyDescent="0.6">
      <c r="A273" s="58"/>
      <c r="B273" s="56" t="s">
        <v>290</v>
      </c>
      <c r="C273" s="43"/>
      <c r="D273" s="230"/>
      <c r="E273" s="258"/>
      <c r="F273" s="420"/>
      <c r="G273" s="439"/>
      <c r="H273" s="420"/>
      <c r="I273" s="420"/>
      <c r="J273" s="420"/>
      <c r="K273" s="420"/>
      <c r="L273" s="439"/>
      <c r="M273" s="420"/>
      <c r="N273" s="420"/>
      <c r="O273" s="420"/>
      <c r="P273" s="420"/>
      <c r="Q273" s="439"/>
      <c r="R273" s="420"/>
      <c r="S273" s="420"/>
      <c r="T273" s="420"/>
      <c r="U273" s="420"/>
      <c r="V273" s="420"/>
      <c r="W273" s="420"/>
      <c r="X273" s="420"/>
      <c r="Y273" s="420"/>
      <c r="Z273" s="467"/>
      <c r="AA273" s="281"/>
      <c r="AB273" s="282"/>
      <c r="AC273" s="283"/>
      <c r="AD273" s="283"/>
      <c r="AE273" s="283"/>
      <c r="AF273" s="283"/>
    </row>
    <row r="274" spans="1:32" ht="24.75" hidden="1" x14ac:dyDescent="0.6">
      <c r="A274" s="512"/>
      <c r="B274" s="58" t="s">
        <v>291</v>
      </c>
      <c r="C274" s="43" t="s">
        <v>80</v>
      </c>
      <c r="D274" s="230">
        <v>90</v>
      </c>
      <c r="E274" s="258"/>
      <c r="F274" s="420"/>
      <c r="G274" s="439"/>
      <c r="H274" s="68"/>
      <c r="I274" s="68"/>
      <c r="J274" s="68"/>
      <c r="K274" s="420"/>
      <c r="L274" s="439"/>
      <c r="M274" s="68"/>
      <c r="N274" s="68"/>
      <c r="O274" s="68"/>
      <c r="P274" s="420"/>
      <c r="Q274" s="439"/>
      <c r="R274" s="68"/>
      <c r="S274" s="68"/>
      <c r="T274" s="68"/>
      <c r="U274" s="420"/>
      <c r="V274" s="439"/>
      <c r="W274" s="68"/>
      <c r="X274" s="68"/>
      <c r="Y274" s="68"/>
      <c r="Z274" s="467" t="s">
        <v>418</v>
      </c>
      <c r="AA274" s="281" t="s">
        <v>427</v>
      </c>
      <c r="AB274" s="282"/>
      <c r="AC274" s="283"/>
      <c r="AD274" s="283"/>
      <c r="AE274" s="283"/>
      <c r="AF274" s="283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258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67" t="s">
        <v>418</v>
      </c>
      <c r="AA275" s="281" t="s">
        <v>505</v>
      </c>
      <c r="AB275" s="282"/>
      <c r="AC275" s="283"/>
      <c r="AD275" s="283"/>
      <c r="AE275" s="283"/>
      <c r="AF275" s="283"/>
    </row>
    <row r="276" spans="1:32" ht="24.75" hidden="1" x14ac:dyDescent="0.6">
      <c r="A276" s="58"/>
      <c r="B276" s="56" t="s">
        <v>293</v>
      </c>
      <c r="C276" s="43"/>
      <c r="D276" s="230"/>
      <c r="E276" s="420"/>
      <c r="F276" s="420"/>
      <c r="G276" s="439"/>
      <c r="H276" s="420"/>
      <c r="I276" s="420"/>
      <c r="J276" s="420"/>
      <c r="K276" s="420"/>
      <c r="L276" s="439"/>
      <c r="M276" s="420"/>
      <c r="N276" s="420"/>
      <c r="O276" s="420"/>
      <c r="P276" s="420"/>
      <c r="Q276" s="439"/>
      <c r="R276" s="420"/>
      <c r="S276" s="420"/>
      <c r="T276" s="420"/>
      <c r="U276" s="420"/>
      <c r="V276" s="420"/>
      <c r="W276" s="420"/>
      <c r="X276" s="420"/>
      <c r="Y276" s="420"/>
      <c r="Z276" s="467"/>
      <c r="AA276" s="281"/>
      <c r="AB276" s="282"/>
      <c r="AC276" s="283"/>
      <c r="AD276" s="283"/>
      <c r="AE276" s="283"/>
      <c r="AF276" s="283"/>
    </row>
    <row r="277" spans="1:32" ht="45" hidden="1" x14ac:dyDescent="0.6">
      <c r="A277" s="455"/>
      <c r="B277" s="14" t="s">
        <v>294</v>
      </c>
      <c r="C277" s="43" t="s">
        <v>85</v>
      </c>
      <c r="D277" s="265" t="s">
        <v>408</v>
      </c>
      <c r="E277" s="265"/>
      <c r="F277" s="420"/>
      <c r="G277" s="439"/>
      <c r="H277" s="515"/>
      <c r="I277" s="515"/>
      <c r="J277" s="515"/>
      <c r="K277" s="265"/>
      <c r="L277" s="439"/>
      <c r="M277" s="515"/>
      <c r="N277" s="515"/>
      <c r="O277" s="515"/>
      <c r="P277" s="420"/>
      <c r="Q277" s="439"/>
      <c r="R277" s="515"/>
      <c r="S277" s="515"/>
      <c r="T277" s="515"/>
      <c r="U277" s="420"/>
      <c r="V277" s="439"/>
      <c r="W277" s="515"/>
      <c r="X277" s="515"/>
      <c r="Y277" s="515"/>
      <c r="Z277" s="467" t="s">
        <v>404</v>
      </c>
      <c r="AA277" s="281" t="s">
        <v>427</v>
      </c>
      <c r="AB277" s="282"/>
      <c r="AC277" s="283"/>
      <c r="AD277" s="283"/>
      <c r="AE277" s="283"/>
      <c r="AF277" s="283"/>
    </row>
    <row r="278" spans="1:32" ht="67.5" hidden="1" x14ac:dyDescent="0.6">
      <c r="A278" s="455"/>
      <c r="B278" s="14" t="s">
        <v>295</v>
      </c>
      <c r="C278" s="43" t="s">
        <v>80</v>
      </c>
      <c r="D278" s="230">
        <v>100</v>
      </c>
      <c r="E278" s="258"/>
      <c r="F278" s="420"/>
      <c r="G278" s="439"/>
      <c r="H278" s="515"/>
      <c r="I278" s="515"/>
      <c r="J278" s="515"/>
      <c r="K278" s="420"/>
      <c r="L278" s="439"/>
      <c r="M278" s="515"/>
      <c r="N278" s="515"/>
      <c r="O278" s="515"/>
      <c r="P278" s="420"/>
      <c r="Q278" s="439"/>
      <c r="R278" s="515"/>
      <c r="S278" s="515"/>
      <c r="T278" s="515"/>
      <c r="U278" s="420"/>
      <c r="V278" s="439"/>
      <c r="W278" s="515"/>
      <c r="X278" s="515"/>
      <c r="Y278" s="515"/>
      <c r="Z278" s="458" t="s">
        <v>404</v>
      </c>
      <c r="AA278" s="281" t="s">
        <v>427</v>
      </c>
      <c r="AB278" s="282"/>
      <c r="AC278" s="283"/>
      <c r="AD278" s="283"/>
      <c r="AE278" s="283"/>
      <c r="AF278" s="283"/>
    </row>
    <row r="279" spans="1:32" ht="24.75" hidden="1" x14ac:dyDescent="0.6">
      <c r="A279" s="136"/>
      <c r="B279" s="434" t="s">
        <v>296</v>
      </c>
      <c r="C279" s="137"/>
      <c r="D279" s="248"/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97"/>
      <c r="AA279" s="360"/>
      <c r="AB279" s="361"/>
      <c r="AC279" s="330"/>
      <c r="AD279" s="330"/>
      <c r="AE279" s="330"/>
      <c r="AF279" s="330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258"/>
      <c r="F280" s="422"/>
      <c r="G280" s="422"/>
      <c r="H280" s="422"/>
      <c r="I280" s="422"/>
      <c r="J280" s="422"/>
      <c r="K280" s="422"/>
      <c r="L280" s="422"/>
      <c r="M280" s="422"/>
      <c r="N280" s="422"/>
      <c r="O280" s="422"/>
      <c r="P280" s="422"/>
      <c r="Q280" s="422"/>
      <c r="R280" s="422"/>
      <c r="S280" s="422"/>
      <c r="T280" s="422"/>
      <c r="U280" s="422"/>
      <c r="V280" s="422"/>
      <c r="W280" s="422"/>
      <c r="X280" s="422"/>
      <c r="Y280" s="422"/>
      <c r="Z280" s="464"/>
      <c r="AA280" s="287" t="s">
        <v>506</v>
      </c>
      <c r="AB280" s="288"/>
      <c r="AC280" s="289"/>
      <c r="AD280" s="289"/>
      <c r="AE280" s="289"/>
      <c r="AF280" s="289"/>
    </row>
    <row r="281" spans="1:32" ht="24.75" hidden="1" x14ac:dyDescent="0.6">
      <c r="A281" s="138"/>
      <c r="B281" s="139" t="s">
        <v>298</v>
      </c>
      <c r="C281" s="140" t="s">
        <v>299</v>
      </c>
      <c r="D281" s="266">
        <v>2</v>
      </c>
      <c r="E281" s="258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480"/>
      <c r="AA281" s="310" t="s">
        <v>507</v>
      </c>
      <c r="AB281" s="311"/>
      <c r="AC281" s="312"/>
      <c r="AD281" s="312"/>
      <c r="AE281" s="312"/>
      <c r="AF281" s="312"/>
    </row>
    <row r="282" spans="1:32" ht="24.75" hidden="1" x14ac:dyDescent="0.6">
      <c r="A282" s="512"/>
      <c r="B282" s="141" t="s">
        <v>300</v>
      </c>
      <c r="C282" s="142" t="s">
        <v>301</v>
      </c>
      <c r="D282" s="267">
        <v>1</v>
      </c>
      <c r="E282" s="258"/>
      <c r="F282" s="538"/>
      <c r="G282" s="439"/>
      <c r="H282" s="68"/>
      <c r="I282" s="68"/>
      <c r="J282" s="68"/>
      <c r="K282" s="538"/>
      <c r="L282" s="439"/>
      <c r="M282" s="68"/>
      <c r="N282" s="68"/>
      <c r="O282" s="68"/>
      <c r="P282" s="538"/>
      <c r="Q282" s="439"/>
      <c r="R282" s="68"/>
      <c r="S282" s="68"/>
      <c r="T282" s="68"/>
      <c r="U282" s="538"/>
      <c r="V282" s="439"/>
      <c r="W282" s="68"/>
      <c r="X282" s="68"/>
      <c r="Y282" s="68"/>
      <c r="Z282" s="458" t="s">
        <v>418</v>
      </c>
      <c r="AA282" s="362"/>
      <c r="AB282" s="363"/>
      <c r="AC282" s="364"/>
      <c r="AD282" s="364"/>
      <c r="AE282" s="364"/>
      <c r="AF282" s="364"/>
    </row>
    <row r="283" spans="1:32" ht="24.75" hidden="1" x14ac:dyDescent="0.6">
      <c r="A283" s="512"/>
      <c r="B283" s="141" t="s">
        <v>302</v>
      </c>
      <c r="C283" s="142" t="s">
        <v>303</v>
      </c>
      <c r="D283" s="267">
        <v>1</v>
      </c>
      <c r="E283" s="258"/>
      <c r="F283" s="538"/>
      <c r="G283" s="439"/>
      <c r="H283" s="68"/>
      <c r="I283" s="68"/>
      <c r="J283" s="68"/>
      <c r="K283" s="538"/>
      <c r="L283" s="439"/>
      <c r="M283" s="68"/>
      <c r="N283" s="68"/>
      <c r="O283" s="68"/>
      <c r="P283" s="538"/>
      <c r="Q283" s="439"/>
      <c r="R283" s="68"/>
      <c r="S283" s="68"/>
      <c r="T283" s="68"/>
      <c r="U283" s="538"/>
      <c r="V283" s="439"/>
      <c r="W283" s="68"/>
      <c r="X283" s="68"/>
      <c r="Y283" s="68"/>
      <c r="Z283" s="458" t="s">
        <v>418</v>
      </c>
      <c r="AA283" s="362"/>
      <c r="AB283" s="363"/>
      <c r="AC283" s="364"/>
      <c r="AD283" s="364"/>
      <c r="AE283" s="364"/>
      <c r="AF283" s="364"/>
    </row>
    <row r="284" spans="1:32" ht="24.75" hidden="1" x14ac:dyDescent="0.6">
      <c r="A284" s="138"/>
      <c r="B284" s="77" t="s">
        <v>304</v>
      </c>
      <c r="C284" s="87" t="s">
        <v>305</v>
      </c>
      <c r="D284" s="249">
        <v>6</v>
      </c>
      <c r="E284" s="258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480"/>
      <c r="AA284" s="310" t="s">
        <v>508</v>
      </c>
      <c r="AB284" s="311"/>
      <c r="AC284" s="312"/>
      <c r="AD284" s="312"/>
      <c r="AE284" s="312"/>
      <c r="AF284" s="312"/>
    </row>
    <row r="285" spans="1:32" ht="24.75" hidden="1" x14ac:dyDescent="0.6">
      <c r="A285" s="512"/>
      <c r="B285" s="141" t="s">
        <v>306</v>
      </c>
      <c r="C285" s="74" t="s">
        <v>305</v>
      </c>
      <c r="D285" s="243">
        <v>1</v>
      </c>
      <c r="E285" s="258"/>
      <c r="F285" s="538"/>
      <c r="G285" s="439"/>
      <c r="H285" s="68"/>
      <c r="I285" s="68"/>
      <c r="J285" s="68"/>
      <c r="K285" s="538"/>
      <c r="L285" s="439"/>
      <c r="M285" s="68"/>
      <c r="N285" s="68"/>
      <c r="O285" s="68"/>
      <c r="P285" s="538"/>
      <c r="Q285" s="439"/>
      <c r="R285" s="68"/>
      <c r="S285" s="68"/>
      <c r="T285" s="68"/>
      <c r="U285" s="538"/>
      <c r="V285" s="439"/>
      <c r="W285" s="68"/>
      <c r="X285" s="68"/>
      <c r="Y285" s="68"/>
      <c r="Z285" s="458" t="s">
        <v>418</v>
      </c>
      <c r="AA285" s="362"/>
      <c r="AB285" s="363"/>
      <c r="AC285" s="364"/>
      <c r="AD285" s="364"/>
      <c r="AE285" s="364"/>
      <c r="AF285" s="364"/>
    </row>
    <row r="286" spans="1:32" ht="24.75" hidden="1" x14ac:dyDescent="0.6">
      <c r="A286" s="512"/>
      <c r="B286" s="141" t="s">
        <v>307</v>
      </c>
      <c r="C286" s="74" t="s">
        <v>305</v>
      </c>
      <c r="D286" s="243">
        <v>1</v>
      </c>
      <c r="E286" s="258"/>
      <c r="F286" s="538"/>
      <c r="G286" s="439"/>
      <c r="H286" s="68"/>
      <c r="I286" s="68"/>
      <c r="J286" s="68"/>
      <c r="K286" s="538"/>
      <c r="L286" s="439"/>
      <c r="M286" s="68"/>
      <c r="N286" s="68"/>
      <c r="O286" s="68"/>
      <c r="P286" s="538"/>
      <c r="Q286" s="439"/>
      <c r="R286" s="68"/>
      <c r="S286" s="68"/>
      <c r="T286" s="68"/>
      <c r="U286" s="538"/>
      <c r="V286" s="439"/>
      <c r="W286" s="68"/>
      <c r="X286" s="68"/>
      <c r="Y286" s="68"/>
      <c r="Z286" s="458" t="s">
        <v>418</v>
      </c>
      <c r="AA286" s="362"/>
      <c r="AB286" s="363"/>
      <c r="AC286" s="364"/>
      <c r="AD286" s="364"/>
      <c r="AE286" s="364"/>
      <c r="AF286" s="364"/>
    </row>
    <row r="287" spans="1:32" ht="24.75" hidden="1" x14ac:dyDescent="0.2">
      <c r="A287" s="512"/>
      <c r="B287" s="141" t="s">
        <v>308</v>
      </c>
      <c r="C287" s="74" t="s">
        <v>305</v>
      </c>
      <c r="D287" s="243">
        <v>1</v>
      </c>
      <c r="E287" s="258"/>
      <c r="F287" s="524"/>
      <c r="G287" s="439"/>
      <c r="H287" s="68"/>
      <c r="I287" s="68"/>
      <c r="J287" s="68"/>
      <c r="K287" s="539"/>
      <c r="L287" s="439"/>
      <c r="M287" s="68"/>
      <c r="N287" s="68"/>
      <c r="O287" s="68"/>
      <c r="P287" s="539"/>
      <c r="Q287" s="439"/>
      <c r="R287" s="68"/>
      <c r="S287" s="68"/>
      <c r="T287" s="68"/>
      <c r="U287" s="540"/>
      <c r="V287" s="439"/>
      <c r="W287" s="68"/>
      <c r="X287" s="68"/>
      <c r="Y287" s="68"/>
      <c r="Z287" s="458" t="s">
        <v>418</v>
      </c>
      <c r="AA287" s="362"/>
      <c r="AB287" s="365"/>
      <c r="AC287" s="366"/>
      <c r="AD287" s="366"/>
      <c r="AE287" s="366"/>
      <c r="AF287" s="366"/>
    </row>
    <row r="288" spans="1:32" ht="24.75" hidden="1" x14ac:dyDescent="0.2">
      <c r="A288" s="512"/>
      <c r="B288" s="141" t="s">
        <v>309</v>
      </c>
      <c r="C288" s="74" t="s">
        <v>305</v>
      </c>
      <c r="D288" s="243">
        <v>1</v>
      </c>
      <c r="E288" s="258"/>
      <c r="F288" s="524"/>
      <c r="G288" s="439"/>
      <c r="H288" s="68"/>
      <c r="I288" s="68"/>
      <c r="J288" s="68"/>
      <c r="K288" s="539"/>
      <c r="L288" s="439"/>
      <c r="M288" s="68"/>
      <c r="N288" s="68"/>
      <c r="O288" s="68"/>
      <c r="P288" s="539"/>
      <c r="Q288" s="439"/>
      <c r="R288" s="68"/>
      <c r="S288" s="68"/>
      <c r="T288" s="68"/>
      <c r="U288" s="540"/>
      <c r="V288" s="439"/>
      <c r="W288" s="68"/>
      <c r="X288" s="68"/>
      <c r="Y288" s="68"/>
      <c r="Z288" s="458" t="s">
        <v>418</v>
      </c>
      <c r="AA288" s="362"/>
      <c r="AB288" s="365"/>
      <c r="AC288" s="366"/>
      <c r="AD288" s="366"/>
      <c r="AE288" s="366"/>
      <c r="AF288" s="366"/>
    </row>
    <row r="289" spans="1:32" ht="24.75" hidden="1" x14ac:dyDescent="0.2">
      <c r="A289" s="512"/>
      <c r="B289" s="141" t="s">
        <v>310</v>
      </c>
      <c r="C289" s="74" t="s">
        <v>305</v>
      </c>
      <c r="D289" s="243">
        <v>1</v>
      </c>
      <c r="E289" s="258"/>
      <c r="F289" s="524"/>
      <c r="G289" s="439"/>
      <c r="H289" s="68"/>
      <c r="I289" s="68"/>
      <c r="J289" s="68"/>
      <c r="K289" s="539"/>
      <c r="L289" s="439"/>
      <c r="M289" s="68"/>
      <c r="N289" s="68"/>
      <c r="O289" s="68"/>
      <c r="P289" s="539"/>
      <c r="Q289" s="439"/>
      <c r="R289" s="68"/>
      <c r="S289" s="68"/>
      <c r="T289" s="68"/>
      <c r="U289" s="540"/>
      <c r="V289" s="439"/>
      <c r="W289" s="68"/>
      <c r="X289" s="68"/>
      <c r="Y289" s="68"/>
      <c r="Z289" s="458" t="s">
        <v>418</v>
      </c>
      <c r="AA289" s="362"/>
      <c r="AB289" s="365"/>
      <c r="AC289" s="366"/>
      <c r="AD289" s="366"/>
      <c r="AE289" s="366"/>
      <c r="AF289" s="366"/>
    </row>
    <row r="290" spans="1:32" ht="24.75" hidden="1" x14ac:dyDescent="0.2">
      <c r="A290" s="512"/>
      <c r="B290" s="141" t="s">
        <v>311</v>
      </c>
      <c r="C290" s="143" t="s">
        <v>305</v>
      </c>
      <c r="D290" s="268">
        <v>1</v>
      </c>
      <c r="E290" s="258"/>
      <c r="F290" s="541"/>
      <c r="G290" s="439"/>
      <c r="H290" s="68"/>
      <c r="I290" s="68"/>
      <c r="J290" s="68"/>
      <c r="K290" s="542"/>
      <c r="L290" s="439"/>
      <c r="M290" s="68"/>
      <c r="N290" s="68"/>
      <c r="O290" s="68"/>
      <c r="P290" s="542"/>
      <c r="Q290" s="439"/>
      <c r="R290" s="68"/>
      <c r="S290" s="68"/>
      <c r="T290" s="68"/>
      <c r="U290" s="543"/>
      <c r="V290" s="439"/>
      <c r="W290" s="68"/>
      <c r="X290" s="68"/>
      <c r="Y290" s="68"/>
      <c r="Z290" s="466" t="s">
        <v>418</v>
      </c>
      <c r="AA290" s="367"/>
      <c r="AB290" s="368"/>
      <c r="AC290" s="369"/>
      <c r="AD290" s="369"/>
      <c r="AE290" s="369"/>
      <c r="AF290" s="369"/>
    </row>
    <row r="291" spans="1:32" ht="24.75" hidden="1" x14ac:dyDescent="0.6">
      <c r="A291" s="77"/>
      <c r="B291" s="144" t="s">
        <v>312</v>
      </c>
      <c r="C291" s="145" t="s">
        <v>123</v>
      </c>
      <c r="D291" s="249">
        <v>12</v>
      </c>
      <c r="E291" s="258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480"/>
      <c r="AA291" s="310" t="s">
        <v>519</v>
      </c>
      <c r="AB291" s="311"/>
      <c r="AC291" s="312"/>
      <c r="AD291" s="312"/>
      <c r="AE291" s="312"/>
      <c r="AF291" s="312"/>
    </row>
    <row r="292" spans="1:32" ht="24.75" hidden="1" x14ac:dyDescent="0.6">
      <c r="A292" s="512"/>
      <c r="B292" s="146" t="s">
        <v>313</v>
      </c>
      <c r="C292" s="147" t="s">
        <v>123</v>
      </c>
      <c r="D292" s="269">
        <v>12</v>
      </c>
      <c r="E292" s="258"/>
      <c r="F292" s="545"/>
      <c r="G292" s="439"/>
      <c r="H292" s="68"/>
      <c r="I292" s="68"/>
      <c r="J292" s="68"/>
      <c r="K292" s="545"/>
      <c r="L292" s="439"/>
      <c r="M292" s="68"/>
      <c r="N292" s="68"/>
      <c r="O292" s="68"/>
      <c r="P292" s="545"/>
      <c r="Q292" s="439"/>
      <c r="R292" s="68"/>
      <c r="S292" s="68"/>
      <c r="T292" s="68"/>
      <c r="U292" s="546"/>
      <c r="V292" s="439"/>
      <c r="W292" s="68"/>
      <c r="X292" s="68"/>
      <c r="Y292" s="68"/>
      <c r="Z292" s="458" t="s">
        <v>418</v>
      </c>
      <c r="AA292" s="362"/>
      <c r="AB292" s="363"/>
      <c r="AC292" s="364"/>
      <c r="AD292" s="364"/>
      <c r="AE292" s="364"/>
      <c r="AF292" s="364"/>
    </row>
    <row r="293" spans="1:32" ht="24.75" hidden="1" x14ac:dyDescent="0.6">
      <c r="A293" s="512"/>
      <c r="B293" s="146" t="s">
        <v>314</v>
      </c>
      <c r="C293" s="147" t="s">
        <v>123</v>
      </c>
      <c r="D293" s="270">
        <v>12</v>
      </c>
      <c r="E293" s="258"/>
      <c r="F293" s="545"/>
      <c r="G293" s="439"/>
      <c r="H293" s="68"/>
      <c r="I293" s="68"/>
      <c r="J293" s="68"/>
      <c r="K293" s="545"/>
      <c r="L293" s="439"/>
      <c r="M293" s="68"/>
      <c r="N293" s="68"/>
      <c r="O293" s="68"/>
      <c r="P293" s="545"/>
      <c r="Q293" s="439"/>
      <c r="R293" s="68"/>
      <c r="S293" s="68"/>
      <c r="T293" s="68"/>
      <c r="U293" s="546"/>
      <c r="V293" s="439"/>
      <c r="W293" s="68"/>
      <c r="X293" s="68"/>
      <c r="Y293" s="68"/>
      <c r="Z293" s="458" t="s">
        <v>418</v>
      </c>
      <c r="AA293" s="362"/>
      <c r="AB293" s="363"/>
      <c r="AC293" s="364"/>
      <c r="AD293" s="364"/>
      <c r="AE293" s="364"/>
      <c r="AF293" s="364"/>
    </row>
    <row r="294" spans="1:32" ht="24.75" hidden="1" x14ac:dyDescent="0.6">
      <c r="A294" s="148"/>
      <c r="B294" s="144" t="s">
        <v>315</v>
      </c>
      <c r="C294" s="149" t="s">
        <v>301</v>
      </c>
      <c r="D294" s="271">
        <v>1</v>
      </c>
      <c r="E294" s="258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480"/>
      <c r="AA294" s="310" t="s">
        <v>509</v>
      </c>
      <c r="AB294" s="311"/>
      <c r="AC294" s="312"/>
      <c r="AD294" s="312"/>
      <c r="AE294" s="312"/>
      <c r="AF294" s="312"/>
    </row>
    <row r="295" spans="1:32" ht="24.75" hidden="1" x14ac:dyDescent="0.2">
      <c r="A295" s="512"/>
      <c r="B295" s="150" t="s">
        <v>316</v>
      </c>
      <c r="C295" s="151" t="s">
        <v>301</v>
      </c>
      <c r="D295" s="272">
        <v>1</v>
      </c>
      <c r="E295" s="258"/>
      <c r="F295" s="547"/>
      <c r="G295" s="439"/>
      <c r="H295" s="68"/>
      <c r="I295" s="68"/>
      <c r="J295" s="68"/>
      <c r="K295" s="547"/>
      <c r="L295" s="439"/>
      <c r="M295" s="68"/>
      <c r="N295" s="68"/>
      <c r="O295" s="68"/>
      <c r="P295" s="547"/>
      <c r="Q295" s="439"/>
      <c r="R295" s="68"/>
      <c r="S295" s="68"/>
      <c r="T295" s="68"/>
      <c r="U295" s="548"/>
      <c r="V295" s="439"/>
      <c r="W295" s="68"/>
      <c r="X295" s="68"/>
      <c r="Y295" s="68"/>
      <c r="Z295" s="466" t="s">
        <v>418</v>
      </c>
      <c r="AA295" s="367"/>
      <c r="AB295" s="368"/>
      <c r="AC295" s="369"/>
      <c r="AD295" s="369"/>
      <c r="AE295" s="369"/>
      <c r="AF295" s="369"/>
    </row>
    <row r="296" spans="1:32" ht="24.75" hidden="1" x14ac:dyDescent="0.6">
      <c r="A296" s="148"/>
      <c r="B296" s="144" t="s">
        <v>317</v>
      </c>
      <c r="C296" s="149" t="s">
        <v>123</v>
      </c>
      <c r="D296" s="271">
        <v>5</v>
      </c>
      <c r="E296" s="258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480"/>
      <c r="AA296" s="310" t="s">
        <v>510</v>
      </c>
      <c r="AB296" s="311"/>
      <c r="AC296" s="312"/>
      <c r="AD296" s="312"/>
      <c r="AE296" s="312"/>
      <c r="AF296" s="312"/>
    </row>
    <row r="297" spans="1:32" ht="24.75" hidden="1" x14ac:dyDescent="0.2">
      <c r="A297" s="512"/>
      <c r="B297" s="150" t="s">
        <v>318</v>
      </c>
      <c r="C297" s="151" t="s">
        <v>123</v>
      </c>
      <c r="D297" s="272">
        <v>1</v>
      </c>
      <c r="E297" s="258"/>
      <c r="F297" s="547"/>
      <c r="G297" s="439"/>
      <c r="H297" s="68"/>
      <c r="I297" s="68"/>
      <c r="J297" s="68"/>
      <c r="K297" s="547"/>
      <c r="L297" s="439"/>
      <c r="M297" s="68"/>
      <c r="N297" s="68"/>
      <c r="O297" s="68"/>
      <c r="P297" s="547"/>
      <c r="Q297" s="439"/>
      <c r="R297" s="68"/>
      <c r="S297" s="68"/>
      <c r="T297" s="68"/>
      <c r="U297" s="548"/>
      <c r="V297" s="439"/>
      <c r="W297" s="68"/>
      <c r="X297" s="68"/>
      <c r="Y297" s="68"/>
      <c r="Z297" s="466" t="s">
        <v>418</v>
      </c>
      <c r="AA297" s="367"/>
      <c r="AB297" s="368"/>
      <c r="AC297" s="369"/>
      <c r="AD297" s="369"/>
      <c r="AE297" s="369"/>
      <c r="AF297" s="369"/>
    </row>
    <row r="298" spans="1:32" ht="24.75" hidden="1" x14ac:dyDescent="0.2">
      <c r="A298" s="512"/>
      <c r="B298" s="150" t="s">
        <v>319</v>
      </c>
      <c r="C298" s="152" t="s">
        <v>123</v>
      </c>
      <c r="D298" s="272">
        <v>4</v>
      </c>
      <c r="E298" s="258"/>
      <c r="F298" s="547"/>
      <c r="G298" s="439"/>
      <c r="H298" s="68"/>
      <c r="I298" s="68"/>
      <c r="J298" s="68"/>
      <c r="K298" s="547"/>
      <c r="L298" s="439"/>
      <c r="M298" s="68"/>
      <c r="N298" s="68"/>
      <c r="O298" s="68"/>
      <c r="P298" s="547"/>
      <c r="Q298" s="439"/>
      <c r="R298" s="68"/>
      <c r="S298" s="68"/>
      <c r="T298" s="68"/>
      <c r="U298" s="548"/>
      <c r="V298" s="439"/>
      <c r="W298" s="68"/>
      <c r="X298" s="68"/>
      <c r="Y298" s="68"/>
      <c r="Z298" s="466" t="s">
        <v>418</v>
      </c>
      <c r="AA298" s="367"/>
      <c r="AB298" s="368"/>
      <c r="AC298" s="369"/>
      <c r="AD298" s="369"/>
      <c r="AE298" s="369"/>
      <c r="AF298" s="369"/>
    </row>
    <row r="299" spans="1:32" ht="24.75" hidden="1" x14ac:dyDescent="0.6">
      <c r="A299" s="47"/>
      <c r="B299" s="47" t="s">
        <v>320</v>
      </c>
      <c r="C299" s="153" t="s">
        <v>128</v>
      </c>
      <c r="D299" s="273">
        <v>810</v>
      </c>
      <c r="E299" s="258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98"/>
      <c r="AA299" s="370" t="s">
        <v>511</v>
      </c>
      <c r="AB299" s="371"/>
      <c r="AC299" s="298"/>
      <c r="AD299" s="298"/>
      <c r="AE299" s="298"/>
      <c r="AF299" s="298"/>
    </row>
    <row r="300" spans="1:32" ht="40.5" hidden="1" x14ac:dyDescent="0.6">
      <c r="A300" s="511"/>
      <c r="B300" s="104" t="s">
        <v>321</v>
      </c>
      <c r="C300" s="106" t="s">
        <v>128</v>
      </c>
      <c r="D300" s="255">
        <v>30</v>
      </c>
      <c r="E300" s="258"/>
      <c r="F300" s="549"/>
      <c r="G300" s="439"/>
      <c r="H300" s="75"/>
      <c r="I300" s="75"/>
      <c r="J300" s="75"/>
      <c r="K300" s="549"/>
      <c r="L300" s="439"/>
      <c r="M300" s="75"/>
      <c r="N300" s="75"/>
      <c r="O300" s="75"/>
      <c r="P300" s="549"/>
      <c r="Q300" s="439"/>
      <c r="R300" s="75"/>
      <c r="S300" s="75"/>
      <c r="T300" s="75"/>
      <c r="U300" s="549"/>
      <c r="V300" s="439"/>
      <c r="W300" s="75"/>
      <c r="X300" s="75"/>
      <c r="Y300" s="75"/>
      <c r="Z300" s="467" t="s">
        <v>416</v>
      </c>
      <c r="AA300" s="333"/>
      <c r="AB300" s="334"/>
      <c r="AC300" s="335"/>
      <c r="AD300" s="335"/>
      <c r="AE300" s="335"/>
      <c r="AF300" s="335"/>
    </row>
    <row r="301" spans="1:32" ht="24.75" hidden="1" x14ac:dyDescent="0.6">
      <c r="A301" s="511"/>
      <c r="B301" s="104" t="s">
        <v>322</v>
      </c>
      <c r="C301" s="106" t="s">
        <v>128</v>
      </c>
      <c r="D301" s="255">
        <v>30</v>
      </c>
      <c r="E301" s="258"/>
      <c r="F301" s="549"/>
      <c r="G301" s="439"/>
      <c r="H301" s="75"/>
      <c r="I301" s="75"/>
      <c r="J301" s="75"/>
      <c r="K301" s="549"/>
      <c r="L301" s="439"/>
      <c r="M301" s="75"/>
      <c r="N301" s="75"/>
      <c r="O301" s="75"/>
      <c r="P301" s="549"/>
      <c r="Q301" s="439"/>
      <c r="R301" s="75"/>
      <c r="S301" s="75"/>
      <c r="T301" s="75"/>
      <c r="U301" s="549"/>
      <c r="V301" s="439"/>
      <c r="W301" s="75"/>
      <c r="X301" s="75"/>
      <c r="Y301" s="75"/>
      <c r="Z301" s="467" t="s">
        <v>416</v>
      </c>
      <c r="AA301" s="333"/>
      <c r="AB301" s="334"/>
      <c r="AC301" s="335"/>
      <c r="AD301" s="335"/>
      <c r="AE301" s="335"/>
      <c r="AF301" s="335"/>
    </row>
    <row r="302" spans="1:32" ht="24.75" hidden="1" x14ac:dyDescent="0.6">
      <c r="A302" s="512"/>
      <c r="B302" s="104" t="s">
        <v>323</v>
      </c>
      <c r="C302" s="106" t="s">
        <v>128</v>
      </c>
      <c r="D302" s="255">
        <v>100</v>
      </c>
      <c r="E302" s="258"/>
      <c r="F302" s="258"/>
      <c r="G302" s="439"/>
      <c r="H302" s="68"/>
      <c r="I302" s="68"/>
      <c r="J302" s="68"/>
      <c r="K302" s="258"/>
      <c r="L302" s="439"/>
      <c r="M302" s="68"/>
      <c r="N302" s="68"/>
      <c r="O302" s="68"/>
      <c r="P302" s="258"/>
      <c r="Q302" s="439"/>
      <c r="R302" s="68"/>
      <c r="S302" s="68"/>
      <c r="T302" s="68"/>
      <c r="U302" s="258"/>
      <c r="V302" s="439"/>
      <c r="W302" s="68"/>
      <c r="X302" s="68"/>
      <c r="Y302" s="68"/>
      <c r="Z302" s="475" t="s">
        <v>418</v>
      </c>
      <c r="AA302" s="333"/>
      <c r="AB302" s="334"/>
      <c r="AC302" s="335"/>
      <c r="AD302" s="335"/>
      <c r="AE302" s="335"/>
      <c r="AF302" s="335"/>
    </row>
    <row r="303" spans="1:32" ht="24.75" hidden="1" x14ac:dyDescent="0.6">
      <c r="A303" s="512"/>
      <c r="B303" s="104" t="s">
        <v>324</v>
      </c>
      <c r="C303" s="106" t="s">
        <v>128</v>
      </c>
      <c r="D303" s="255">
        <v>500</v>
      </c>
      <c r="E303" s="258"/>
      <c r="F303" s="258"/>
      <c r="G303" s="439"/>
      <c r="H303" s="68"/>
      <c r="I303" s="68"/>
      <c r="J303" s="68"/>
      <c r="K303" s="258"/>
      <c r="L303" s="439"/>
      <c r="M303" s="68"/>
      <c r="N303" s="68"/>
      <c r="O303" s="68"/>
      <c r="P303" s="258"/>
      <c r="Q303" s="439"/>
      <c r="R303" s="68"/>
      <c r="S303" s="68"/>
      <c r="T303" s="68"/>
      <c r="U303" s="258"/>
      <c r="V303" s="439"/>
      <c r="W303" s="68"/>
      <c r="X303" s="68"/>
      <c r="Y303" s="68"/>
      <c r="Z303" s="475" t="s">
        <v>418</v>
      </c>
      <c r="AA303" s="333"/>
      <c r="AB303" s="334"/>
      <c r="AC303" s="335"/>
      <c r="AD303" s="335"/>
      <c r="AE303" s="335"/>
      <c r="AF303" s="335"/>
    </row>
    <row r="304" spans="1:32" ht="24.75" hidden="1" x14ac:dyDescent="0.6">
      <c r="A304" s="508" t="s">
        <v>521</v>
      </c>
      <c r="B304" s="104" t="s">
        <v>325</v>
      </c>
      <c r="C304" s="106" t="s">
        <v>128</v>
      </c>
      <c r="D304" s="255">
        <v>5</v>
      </c>
      <c r="E304" s="258"/>
      <c r="F304" s="258"/>
      <c r="G304" s="439"/>
      <c r="H304" s="66"/>
      <c r="I304" s="66"/>
      <c r="J304" s="66"/>
      <c r="K304" s="258"/>
      <c r="L304" s="439"/>
      <c r="M304" s="66"/>
      <c r="N304" s="66"/>
      <c r="O304" s="66"/>
      <c r="P304" s="258"/>
      <c r="Q304" s="439"/>
      <c r="R304" s="66"/>
      <c r="S304" s="66"/>
      <c r="T304" s="66"/>
      <c r="U304" s="258"/>
      <c r="V304" s="439"/>
      <c r="W304" s="66"/>
      <c r="X304" s="66"/>
      <c r="Y304" s="66"/>
      <c r="Z304" s="475" t="s">
        <v>414</v>
      </c>
      <c r="AA304" s="333"/>
      <c r="AB304" s="334"/>
      <c r="AC304" s="335"/>
      <c r="AD304" s="335"/>
      <c r="AE304" s="335"/>
      <c r="AF304" s="335"/>
    </row>
    <row r="305" spans="1:32" ht="24.75" hidden="1" x14ac:dyDescent="0.6">
      <c r="A305" s="512"/>
      <c r="B305" s="104" t="s">
        <v>326</v>
      </c>
      <c r="C305" s="106" t="s">
        <v>128</v>
      </c>
      <c r="D305" s="255">
        <v>100</v>
      </c>
      <c r="E305" s="258"/>
      <c r="F305" s="258"/>
      <c r="G305" s="439"/>
      <c r="H305" s="68"/>
      <c r="I305" s="68"/>
      <c r="J305" s="68"/>
      <c r="K305" s="258"/>
      <c r="L305" s="439"/>
      <c r="M305" s="68"/>
      <c r="N305" s="68"/>
      <c r="O305" s="68"/>
      <c r="P305" s="258"/>
      <c r="Q305" s="439"/>
      <c r="R305" s="68"/>
      <c r="S305" s="68"/>
      <c r="T305" s="68"/>
      <c r="U305" s="258"/>
      <c r="V305" s="439"/>
      <c r="W305" s="68"/>
      <c r="X305" s="68"/>
      <c r="Y305" s="68"/>
      <c r="Z305" s="475" t="s">
        <v>418</v>
      </c>
      <c r="AA305" s="333"/>
      <c r="AB305" s="334"/>
      <c r="AC305" s="335"/>
      <c r="AD305" s="335"/>
      <c r="AE305" s="335"/>
      <c r="AF305" s="335"/>
    </row>
    <row r="306" spans="1:32" ht="24.75" hidden="1" x14ac:dyDescent="0.6">
      <c r="A306" s="66"/>
      <c r="B306" s="66" t="s">
        <v>327</v>
      </c>
      <c r="C306" s="27" t="s">
        <v>328</v>
      </c>
      <c r="D306" s="221">
        <v>310</v>
      </c>
      <c r="E306" s="258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64"/>
      <c r="AA306" s="287" t="s">
        <v>512</v>
      </c>
      <c r="AB306" s="288"/>
      <c r="AC306" s="289"/>
      <c r="AD306" s="289"/>
      <c r="AE306" s="289"/>
      <c r="AF306" s="289"/>
    </row>
    <row r="307" spans="1:32" ht="24.75" hidden="1" x14ac:dyDescent="0.6">
      <c r="A307" s="104"/>
      <c r="B307" s="104" t="s">
        <v>329</v>
      </c>
      <c r="C307" s="106" t="s">
        <v>123</v>
      </c>
      <c r="D307" s="261">
        <v>40</v>
      </c>
      <c r="E307" s="258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5"/>
      <c r="U307" s="535"/>
      <c r="V307" s="535"/>
      <c r="W307" s="535"/>
      <c r="X307" s="535"/>
      <c r="Y307" s="535"/>
      <c r="Z307" s="499"/>
      <c r="AA307" s="333" t="s">
        <v>513</v>
      </c>
      <c r="AB307" s="334"/>
      <c r="AC307" s="335"/>
      <c r="AD307" s="335"/>
      <c r="AE307" s="335"/>
      <c r="AF307" s="335"/>
    </row>
    <row r="308" spans="1:32" ht="27" hidden="1" x14ac:dyDescent="0.6">
      <c r="A308" s="508" t="s">
        <v>525</v>
      </c>
      <c r="B308" s="104" t="s">
        <v>330</v>
      </c>
      <c r="C308" s="106" t="s">
        <v>123</v>
      </c>
      <c r="D308" s="261">
        <v>20</v>
      </c>
      <c r="E308" s="258"/>
      <c r="F308" s="535"/>
      <c r="G308" s="439"/>
      <c r="H308" s="66"/>
      <c r="I308" s="66"/>
      <c r="J308" s="66"/>
      <c r="K308" s="536"/>
      <c r="L308" s="439"/>
      <c r="M308" s="66"/>
      <c r="N308" s="66"/>
      <c r="O308" s="66"/>
      <c r="P308" s="535"/>
      <c r="Q308" s="439"/>
      <c r="R308" s="66"/>
      <c r="S308" s="66"/>
      <c r="T308" s="66"/>
      <c r="U308" s="536"/>
      <c r="V308" s="439"/>
      <c r="W308" s="66"/>
      <c r="X308" s="66"/>
      <c r="Y308" s="66"/>
      <c r="Z308" s="500" t="s">
        <v>426</v>
      </c>
      <c r="AA308" s="333"/>
      <c r="AB308" s="334"/>
      <c r="AC308" s="335"/>
      <c r="AD308" s="335"/>
      <c r="AE308" s="335"/>
      <c r="AF308" s="335"/>
    </row>
    <row r="309" spans="1:32" ht="24.75" hidden="1" x14ac:dyDescent="0.6">
      <c r="A309" s="512"/>
      <c r="B309" s="104" t="s">
        <v>331</v>
      </c>
      <c r="C309" s="106" t="s">
        <v>123</v>
      </c>
      <c r="D309" s="261">
        <v>20</v>
      </c>
      <c r="E309" s="258"/>
      <c r="F309" s="535"/>
      <c r="G309" s="439"/>
      <c r="H309" s="68"/>
      <c r="I309" s="68"/>
      <c r="J309" s="68"/>
      <c r="K309" s="536"/>
      <c r="L309" s="439"/>
      <c r="M309" s="68"/>
      <c r="N309" s="68"/>
      <c r="O309" s="68"/>
      <c r="P309" s="535"/>
      <c r="Q309" s="439"/>
      <c r="R309" s="68"/>
      <c r="S309" s="68"/>
      <c r="T309" s="68"/>
      <c r="U309" s="536"/>
      <c r="V309" s="439"/>
      <c r="W309" s="68"/>
      <c r="X309" s="68"/>
      <c r="Y309" s="68"/>
      <c r="Z309" s="475" t="s">
        <v>418</v>
      </c>
      <c r="AA309" s="333"/>
      <c r="AB309" s="334"/>
      <c r="AC309" s="335"/>
      <c r="AD309" s="335"/>
      <c r="AE309" s="335"/>
      <c r="AF309" s="335"/>
    </row>
    <row r="310" spans="1:32" ht="24.75" hidden="1" x14ac:dyDescent="0.6">
      <c r="A310" s="104"/>
      <c r="B310" s="104" t="s">
        <v>332</v>
      </c>
      <c r="C310" s="106" t="s">
        <v>123</v>
      </c>
      <c r="D310" s="261">
        <v>270</v>
      </c>
      <c r="E310" s="258"/>
      <c r="F310" s="535"/>
      <c r="G310" s="439"/>
      <c r="H310" s="535"/>
      <c r="I310" s="535"/>
      <c r="J310" s="535"/>
      <c r="K310" s="535"/>
      <c r="L310" s="439"/>
      <c r="M310" s="535"/>
      <c r="N310" s="535"/>
      <c r="O310" s="535"/>
      <c r="P310" s="535"/>
      <c r="Q310" s="439"/>
      <c r="R310" s="535"/>
      <c r="S310" s="535"/>
      <c r="T310" s="535"/>
      <c r="U310" s="535"/>
      <c r="V310" s="439"/>
      <c r="W310" s="535"/>
      <c r="X310" s="535"/>
      <c r="Y310" s="535"/>
      <c r="Z310" s="499"/>
      <c r="AA310" s="333" t="s">
        <v>514</v>
      </c>
      <c r="AB310" s="334"/>
      <c r="AC310" s="335"/>
      <c r="AD310" s="335"/>
      <c r="AE310" s="335"/>
      <c r="AF310" s="335"/>
    </row>
    <row r="311" spans="1:32" ht="27" hidden="1" x14ac:dyDescent="0.6">
      <c r="A311" s="508" t="s">
        <v>524</v>
      </c>
      <c r="B311" s="104" t="s">
        <v>330</v>
      </c>
      <c r="C311" s="106" t="s">
        <v>123</v>
      </c>
      <c r="D311" s="261">
        <v>200</v>
      </c>
      <c r="E311" s="258"/>
      <c r="F311" s="535"/>
      <c r="G311" s="439"/>
      <c r="H311" s="66"/>
      <c r="I311" s="66"/>
      <c r="J311" s="66"/>
      <c r="K311" s="536"/>
      <c r="L311" s="439"/>
      <c r="M311" s="66"/>
      <c r="N311" s="66"/>
      <c r="O311" s="66"/>
      <c r="P311" s="535"/>
      <c r="Q311" s="439"/>
      <c r="R311" s="66"/>
      <c r="S311" s="66"/>
      <c r="T311" s="66"/>
      <c r="U311" s="536"/>
      <c r="V311" s="439"/>
      <c r="W311" s="66"/>
      <c r="X311" s="66"/>
      <c r="Y311" s="66"/>
      <c r="Z311" s="500" t="s">
        <v>426</v>
      </c>
      <c r="AA311" s="333"/>
      <c r="AB311" s="372"/>
      <c r="AC311" s="352"/>
      <c r="AD311" s="352"/>
      <c r="AE311" s="352"/>
      <c r="AF311" s="352"/>
    </row>
    <row r="312" spans="1:32" ht="24.75" hidden="1" x14ac:dyDescent="0.6">
      <c r="A312" s="512"/>
      <c r="B312" s="104" t="s">
        <v>331</v>
      </c>
      <c r="C312" s="106" t="s">
        <v>123</v>
      </c>
      <c r="D312" s="261">
        <v>50</v>
      </c>
      <c r="E312" s="258"/>
      <c r="F312" s="535"/>
      <c r="G312" s="439"/>
      <c r="H312" s="68"/>
      <c r="I312" s="68"/>
      <c r="J312" s="68"/>
      <c r="K312" s="536"/>
      <c r="L312" s="439"/>
      <c r="M312" s="68"/>
      <c r="N312" s="68"/>
      <c r="O312" s="68"/>
      <c r="P312" s="535"/>
      <c r="Q312" s="439"/>
      <c r="R312" s="68"/>
      <c r="S312" s="68"/>
      <c r="T312" s="68"/>
      <c r="U312" s="536"/>
      <c r="V312" s="439"/>
      <c r="W312" s="68"/>
      <c r="X312" s="68"/>
      <c r="Y312" s="68"/>
      <c r="Z312" s="475" t="s">
        <v>418</v>
      </c>
      <c r="AA312" s="333"/>
      <c r="AB312" s="334"/>
      <c r="AC312" s="335"/>
      <c r="AD312" s="335"/>
      <c r="AE312" s="335"/>
      <c r="AF312" s="335"/>
    </row>
    <row r="313" spans="1:32" ht="24.75" hidden="1" x14ac:dyDescent="0.6">
      <c r="A313" s="511"/>
      <c r="B313" s="104" t="s">
        <v>333</v>
      </c>
      <c r="C313" s="106" t="s">
        <v>123</v>
      </c>
      <c r="D313" s="261">
        <v>20</v>
      </c>
      <c r="E313" s="258"/>
      <c r="F313" s="535"/>
      <c r="G313" s="439"/>
      <c r="H313" s="75"/>
      <c r="I313" s="75"/>
      <c r="J313" s="75"/>
      <c r="K313" s="536"/>
      <c r="L313" s="439"/>
      <c r="M313" s="75"/>
      <c r="N313" s="75"/>
      <c r="O313" s="75"/>
      <c r="P313" s="535"/>
      <c r="Q313" s="439"/>
      <c r="R313" s="75"/>
      <c r="S313" s="75"/>
      <c r="T313" s="75"/>
      <c r="U313" s="536"/>
      <c r="V313" s="439"/>
      <c r="W313" s="75"/>
      <c r="X313" s="75"/>
      <c r="Y313" s="75"/>
      <c r="Z313" s="467" t="s">
        <v>416</v>
      </c>
      <c r="AA313" s="333"/>
      <c r="AB313" s="361"/>
      <c r="AC313" s="330"/>
      <c r="AD313" s="330"/>
      <c r="AE313" s="330"/>
      <c r="AF313" s="330"/>
    </row>
    <row r="314" spans="1:32" ht="40.5" hidden="1" x14ac:dyDescent="0.55000000000000004">
      <c r="A314" s="512"/>
      <c r="B314" s="47" t="s">
        <v>334</v>
      </c>
      <c r="C314" s="153" t="s">
        <v>301</v>
      </c>
      <c r="D314" s="274">
        <v>1</v>
      </c>
      <c r="E314" s="258"/>
      <c r="F314" s="550"/>
      <c r="G314" s="439"/>
      <c r="H314" s="68"/>
      <c r="I314" s="68"/>
      <c r="J314" s="68"/>
      <c r="K314" s="550"/>
      <c r="L314" s="439"/>
      <c r="M314" s="68"/>
      <c r="N314" s="68"/>
      <c r="O314" s="68"/>
      <c r="P314" s="550"/>
      <c r="Q314" s="439"/>
      <c r="R314" s="68"/>
      <c r="S314" s="68"/>
      <c r="T314" s="68"/>
      <c r="U314" s="550"/>
      <c r="V314" s="439"/>
      <c r="W314" s="68"/>
      <c r="X314" s="68"/>
      <c r="Y314" s="68"/>
      <c r="Z314" s="475" t="s">
        <v>418</v>
      </c>
      <c r="AA314" s="370"/>
      <c r="AB314" s="373"/>
      <c r="AC314" s="374"/>
      <c r="AD314" s="374"/>
      <c r="AE314" s="298"/>
      <c r="AF314" s="298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8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64"/>
      <c r="AA315" s="287" t="s">
        <v>515</v>
      </c>
      <c r="AB315" s="288"/>
      <c r="AC315" s="289"/>
      <c r="AD315" s="289"/>
      <c r="AE315" s="289"/>
      <c r="AF315" s="289"/>
    </row>
    <row r="316" spans="1:32" ht="24.75" hidden="1" x14ac:dyDescent="0.6">
      <c r="A316" s="512"/>
      <c r="B316" s="104" t="s">
        <v>337</v>
      </c>
      <c r="C316" s="106" t="s">
        <v>336</v>
      </c>
      <c r="D316" s="255">
        <v>25000</v>
      </c>
      <c r="E316" s="258"/>
      <c r="F316" s="258"/>
      <c r="G316" s="439"/>
      <c r="H316" s="68"/>
      <c r="I316" s="68"/>
      <c r="J316" s="68"/>
      <c r="K316" s="258"/>
      <c r="L316" s="439"/>
      <c r="M316" s="68"/>
      <c r="N316" s="68"/>
      <c r="O316" s="68"/>
      <c r="P316" s="258"/>
      <c r="Q316" s="439"/>
      <c r="R316" s="68"/>
      <c r="S316" s="68"/>
      <c r="T316" s="68"/>
      <c r="U316" s="258"/>
      <c r="V316" s="439"/>
      <c r="W316" s="68"/>
      <c r="X316" s="68"/>
      <c r="Y316" s="68"/>
      <c r="Z316" s="475" t="s">
        <v>418</v>
      </c>
      <c r="AA316" s="333"/>
      <c r="AB316" s="375"/>
      <c r="AC316" s="335"/>
      <c r="AD316" s="335"/>
      <c r="AE316" s="335"/>
      <c r="AF316" s="335"/>
    </row>
    <row r="317" spans="1:32" ht="24.75" hidden="1" x14ac:dyDescent="0.6">
      <c r="A317" s="511"/>
      <c r="B317" s="68" t="s">
        <v>338</v>
      </c>
      <c r="C317" s="29" t="s">
        <v>336</v>
      </c>
      <c r="D317" s="223">
        <v>60000</v>
      </c>
      <c r="E317" s="258"/>
      <c r="F317" s="258"/>
      <c r="G317" s="439"/>
      <c r="H317" s="75"/>
      <c r="I317" s="75"/>
      <c r="J317" s="75"/>
      <c r="K317" s="258"/>
      <c r="L317" s="439"/>
      <c r="M317" s="75"/>
      <c r="N317" s="75"/>
      <c r="O317" s="75"/>
      <c r="P317" s="258"/>
      <c r="Q317" s="439"/>
      <c r="R317" s="75"/>
      <c r="S317" s="75"/>
      <c r="T317" s="75"/>
      <c r="U317" s="258"/>
      <c r="V317" s="439"/>
      <c r="W317" s="75"/>
      <c r="X317" s="75"/>
      <c r="Y317" s="75"/>
      <c r="Z317" s="467" t="s">
        <v>416</v>
      </c>
      <c r="AA317" s="281"/>
      <c r="AB317" s="282"/>
      <c r="AC317" s="283"/>
      <c r="AD317" s="283"/>
      <c r="AE317" s="283"/>
      <c r="AF317" s="283"/>
    </row>
    <row r="318" spans="1:32" ht="24.75" hidden="1" x14ac:dyDescent="0.6">
      <c r="A318" s="511"/>
      <c r="B318" s="68" t="s">
        <v>339</v>
      </c>
      <c r="C318" s="46" t="s">
        <v>336</v>
      </c>
      <c r="D318" s="231">
        <v>500</v>
      </c>
      <c r="E318" s="258"/>
      <c r="F318" s="549"/>
      <c r="G318" s="439"/>
      <c r="H318" s="75"/>
      <c r="I318" s="75"/>
      <c r="J318" s="75"/>
      <c r="K318" s="258"/>
      <c r="L318" s="439"/>
      <c r="M318" s="75"/>
      <c r="N318" s="75"/>
      <c r="O318" s="75"/>
      <c r="P318" s="549"/>
      <c r="Q318" s="439"/>
      <c r="R318" s="75"/>
      <c r="S318" s="75"/>
      <c r="T318" s="75"/>
      <c r="U318" s="258"/>
      <c r="V318" s="439"/>
      <c r="W318" s="75"/>
      <c r="X318" s="75"/>
      <c r="Y318" s="75"/>
      <c r="Z318" s="467" t="s">
        <v>416</v>
      </c>
      <c r="AA318" s="281"/>
      <c r="AB318" s="282"/>
      <c r="AC318" s="283"/>
      <c r="AD318" s="283"/>
      <c r="AE318" s="283"/>
      <c r="AF318" s="283"/>
    </row>
    <row r="319" spans="1:32" ht="24.75" hidden="1" x14ac:dyDescent="0.6">
      <c r="A319" s="511"/>
      <c r="B319" s="68" t="s">
        <v>340</v>
      </c>
      <c r="C319" s="46" t="s">
        <v>336</v>
      </c>
      <c r="D319" s="231">
        <v>3500</v>
      </c>
      <c r="E319" s="258"/>
      <c r="F319" s="549"/>
      <c r="G319" s="439"/>
      <c r="H319" s="75"/>
      <c r="I319" s="75"/>
      <c r="J319" s="75"/>
      <c r="K319" s="258"/>
      <c r="L319" s="439"/>
      <c r="M319" s="75"/>
      <c r="N319" s="75"/>
      <c r="O319" s="75"/>
      <c r="P319" s="549"/>
      <c r="Q319" s="439"/>
      <c r="R319" s="75"/>
      <c r="S319" s="75"/>
      <c r="T319" s="75"/>
      <c r="U319" s="549"/>
      <c r="V319" s="439"/>
      <c r="W319" s="75"/>
      <c r="X319" s="75"/>
      <c r="Y319" s="75"/>
      <c r="Z319" s="467" t="s">
        <v>416</v>
      </c>
      <c r="AA319" s="281"/>
      <c r="AB319" s="282"/>
      <c r="AC319" s="283"/>
      <c r="AD319" s="283"/>
      <c r="AE319" s="283"/>
      <c r="AF319" s="283"/>
    </row>
    <row r="320" spans="1:32" s="443" customFormat="1" ht="24.75" hidden="1" x14ac:dyDescent="0.6">
      <c r="A320" s="435"/>
      <c r="B320" s="444" t="s">
        <v>341</v>
      </c>
      <c r="C320" s="436"/>
      <c r="D320" s="437"/>
      <c r="E320" s="438"/>
      <c r="F320" s="438"/>
      <c r="G320" s="439"/>
      <c r="H320" s="438"/>
      <c r="I320" s="438"/>
      <c r="J320" s="438"/>
      <c r="K320" s="438"/>
      <c r="L320" s="439"/>
      <c r="M320" s="438"/>
      <c r="N320" s="438"/>
      <c r="O320" s="438"/>
      <c r="P320" s="438"/>
      <c r="Q320" s="439"/>
      <c r="R320" s="438"/>
      <c r="S320" s="438"/>
      <c r="T320" s="438"/>
      <c r="U320" s="438"/>
      <c r="V320" s="438"/>
      <c r="W320" s="438"/>
      <c r="X320" s="438"/>
      <c r="Y320" s="438"/>
      <c r="Z320" s="501"/>
      <c r="AA320" s="440"/>
      <c r="AB320" s="441"/>
      <c r="AC320" s="442"/>
      <c r="AD320" s="442"/>
      <c r="AE320" s="442"/>
      <c r="AF320" s="442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8"/>
      <c r="F321" s="551"/>
      <c r="G321" s="439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487"/>
      <c r="AA321" s="287" t="s">
        <v>520</v>
      </c>
      <c r="AB321" s="288"/>
      <c r="AC321" s="289"/>
      <c r="AD321" s="289"/>
      <c r="AE321" s="289"/>
      <c r="AF321" s="289"/>
    </row>
    <row r="322" spans="1:32" ht="24.75" hidden="1" x14ac:dyDescent="0.6">
      <c r="A322" s="512"/>
      <c r="B322" s="83" t="s">
        <v>344</v>
      </c>
      <c r="C322" s="96" t="s">
        <v>343</v>
      </c>
      <c r="D322" s="252">
        <v>5</v>
      </c>
      <c r="E322" s="258"/>
      <c r="F322" s="419"/>
      <c r="G322" s="439"/>
      <c r="H322" s="68"/>
      <c r="I322" s="68"/>
      <c r="J322" s="68"/>
      <c r="K322" s="419"/>
      <c r="L322" s="439"/>
      <c r="M322" s="68"/>
      <c r="N322" s="68"/>
      <c r="O322" s="68"/>
      <c r="P322" s="419"/>
      <c r="Q322" s="439"/>
      <c r="R322" s="68"/>
      <c r="S322" s="68"/>
      <c r="T322" s="68"/>
      <c r="U322" s="419"/>
      <c r="V322" s="439"/>
      <c r="W322" s="68"/>
      <c r="X322" s="68"/>
      <c r="Y322" s="68"/>
      <c r="Z322" s="502" t="s">
        <v>418</v>
      </c>
      <c r="AA322" s="294"/>
      <c r="AB322" s="183"/>
      <c r="AC322" s="184"/>
      <c r="AD322" s="184"/>
      <c r="AE322" s="184"/>
      <c r="AF322" s="184"/>
    </row>
    <row r="323" spans="1:32" ht="24.75" hidden="1" x14ac:dyDescent="0.6">
      <c r="A323" s="512"/>
      <c r="B323" s="83" t="s">
        <v>345</v>
      </c>
      <c r="C323" s="96" t="s">
        <v>343</v>
      </c>
      <c r="D323" s="252">
        <v>5</v>
      </c>
      <c r="E323" s="258"/>
      <c r="F323" s="419"/>
      <c r="G323" s="439"/>
      <c r="H323" s="68"/>
      <c r="I323" s="68"/>
      <c r="J323" s="68"/>
      <c r="K323" s="419"/>
      <c r="L323" s="439"/>
      <c r="M323" s="68"/>
      <c r="N323" s="68"/>
      <c r="O323" s="68"/>
      <c r="P323" s="419"/>
      <c r="Q323" s="439"/>
      <c r="R323" s="68"/>
      <c r="S323" s="68"/>
      <c r="T323" s="68"/>
      <c r="U323" s="419"/>
      <c r="V323" s="439"/>
      <c r="W323" s="68"/>
      <c r="X323" s="68"/>
      <c r="Y323" s="68"/>
      <c r="Z323" s="502" t="s">
        <v>418</v>
      </c>
      <c r="AA323" s="294"/>
      <c r="AB323" s="183"/>
      <c r="AC323" s="184"/>
      <c r="AD323" s="184"/>
      <c r="AE323" s="184"/>
      <c r="AF323" s="184"/>
    </row>
    <row r="324" spans="1:32" ht="24.75" hidden="1" x14ac:dyDescent="0.6">
      <c r="A324" s="512"/>
      <c r="B324" s="66" t="s">
        <v>346</v>
      </c>
      <c r="C324" s="27" t="s">
        <v>16</v>
      </c>
      <c r="D324" s="221">
        <v>24</v>
      </c>
      <c r="E324" s="258"/>
      <c r="F324" s="415"/>
      <c r="G324" s="439"/>
      <c r="H324" s="68"/>
      <c r="I324" s="68"/>
      <c r="J324" s="68"/>
      <c r="K324" s="415"/>
      <c r="L324" s="439"/>
      <c r="M324" s="68"/>
      <c r="N324" s="68"/>
      <c r="O324" s="68"/>
      <c r="P324" s="415"/>
      <c r="Q324" s="439"/>
      <c r="R324" s="68"/>
      <c r="S324" s="68"/>
      <c r="T324" s="68"/>
      <c r="U324" s="415"/>
      <c r="V324" s="439"/>
      <c r="W324" s="68"/>
      <c r="X324" s="68"/>
      <c r="Y324" s="68"/>
      <c r="Z324" s="464" t="s">
        <v>418</v>
      </c>
      <c r="AA324" s="287"/>
      <c r="AB324" s="288"/>
      <c r="AC324" s="289"/>
      <c r="AD324" s="289"/>
      <c r="AE324" s="289"/>
      <c r="AF324" s="289"/>
    </row>
    <row r="325" spans="1:32" ht="24.75" hidden="1" x14ac:dyDescent="0.6">
      <c r="A325" s="512"/>
      <c r="B325" s="154" t="s">
        <v>347</v>
      </c>
      <c r="C325" s="155" t="s">
        <v>16</v>
      </c>
      <c r="D325" s="247">
        <v>128</v>
      </c>
      <c r="E325" s="258"/>
      <c r="F325" s="520"/>
      <c r="G325" s="439"/>
      <c r="H325" s="68"/>
      <c r="I325" s="68"/>
      <c r="J325" s="68"/>
      <c r="K325" s="520"/>
      <c r="L325" s="439"/>
      <c r="M325" s="68"/>
      <c r="N325" s="68"/>
      <c r="O325" s="68"/>
      <c r="P325" s="520"/>
      <c r="Q325" s="439"/>
      <c r="R325" s="68"/>
      <c r="S325" s="68"/>
      <c r="T325" s="68"/>
      <c r="U325" s="520"/>
      <c r="V325" s="439"/>
      <c r="W325" s="68"/>
      <c r="X325" s="68"/>
      <c r="Y325" s="68"/>
      <c r="Z325" s="464" t="s">
        <v>418</v>
      </c>
      <c r="AA325" s="287"/>
      <c r="AB325" s="376"/>
      <c r="AC325" s="289"/>
      <c r="AD325" s="289"/>
      <c r="AE325" s="289"/>
      <c r="AF325" s="289"/>
    </row>
    <row r="326" spans="1:32" ht="24.75" hidden="1" x14ac:dyDescent="0.6">
      <c r="A326" s="99"/>
      <c r="B326" s="444" t="s">
        <v>348</v>
      </c>
      <c r="C326" s="38"/>
      <c r="D326" s="228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39"/>
      <c r="W326" s="423"/>
      <c r="X326" s="423"/>
      <c r="Y326" s="423"/>
      <c r="Z326" s="503"/>
      <c r="AA326" s="360"/>
      <c r="AB326" s="361"/>
      <c r="AC326" s="330"/>
      <c r="AD326" s="330"/>
      <c r="AE326" s="330"/>
      <c r="AF326" s="330"/>
    </row>
    <row r="327" spans="1:32" ht="40.5" hidden="1" x14ac:dyDescent="0.5">
      <c r="A327" s="47"/>
      <c r="B327" s="47" t="s">
        <v>349</v>
      </c>
      <c r="C327" s="153" t="s">
        <v>16</v>
      </c>
      <c r="D327" s="273">
        <v>6</v>
      </c>
      <c r="E327" s="258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98"/>
      <c r="AA327" s="370" t="s">
        <v>516</v>
      </c>
      <c r="AB327" s="358"/>
      <c r="AC327" s="358"/>
      <c r="AD327" s="358"/>
      <c r="AE327" s="298"/>
      <c r="AF327" s="298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8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64"/>
      <c r="AA328" s="287" t="s">
        <v>517</v>
      </c>
      <c r="AB328" s="288"/>
      <c r="AC328" s="289"/>
      <c r="AD328" s="289"/>
      <c r="AE328" s="289"/>
      <c r="AF328" s="289"/>
    </row>
    <row r="329" spans="1:32" ht="40.5" hidden="1" x14ac:dyDescent="0.6">
      <c r="A329" s="512"/>
      <c r="B329" s="158" t="s">
        <v>350</v>
      </c>
      <c r="C329" s="157" t="s">
        <v>16</v>
      </c>
      <c r="D329" s="221">
        <v>1</v>
      </c>
      <c r="E329" s="258"/>
      <c r="F329" s="415"/>
      <c r="G329" s="439"/>
      <c r="H329" s="68"/>
      <c r="I329" s="68"/>
      <c r="J329" s="68"/>
      <c r="K329" s="415"/>
      <c r="L329" s="439"/>
      <c r="M329" s="68"/>
      <c r="N329" s="68"/>
      <c r="O329" s="68"/>
      <c r="P329" s="415"/>
      <c r="Q329" s="439"/>
      <c r="R329" s="68"/>
      <c r="S329" s="68"/>
      <c r="T329" s="68"/>
      <c r="U329" s="415"/>
      <c r="V329" s="439"/>
      <c r="W329" s="68"/>
      <c r="X329" s="68"/>
      <c r="Y329" s="68"/>
      <c r="Z329" s="464" t="s">
        <v>418</v>
      </c>
      <c r="AA329" s="287"/>
      <c r="AB329" s="288"/>
      <c r="AC329" s="289"/>
      <c r="AD329" s="289"/>
      <c r="AE329" s="289"/>
      <c r="AF329" s="289"/>
    </row>
    <row r="330" spans="1:32" ht="40.5" hidden="1" x14ac:dyDescent="0.2">
      <c r="A330" s="512"/>
      <c r="B330" s="158" t="s">
        <v>351</v>
      </c>
      <c r="C330" s="159" t="s">
        <v>16</v>
      </c>
      <c r="D330" s="275">
        <v>2</v>
      </c>
      <c r="E330" s="258"/>
      <c r="F330" s="552"/>
      <c r="G330" s="439"/>
      <c r="H330" s="68"/>
      <c r="I330" s="68"/>
      <c r="J330" s="68"/>
      <c r="K330" s="258"/>
      <c r="L330" s="439"/>
      <c r="M330" s="68"/>
      <c r="N330" s="68"/>
      <c r="O330" s="68"/>
      <c r="P330" s="258"/>
      <c r="Q330" s="439"/>
      <c r="R330" s="68"/>
      <c r="S330" s="68"/>
      <c r="T330" s="68"/>
      <c r="U330" s="258"/>
      <c r="V330" s="439"/>
      <c r="W330" s="68"/>
      <c r="X330" s="68"/>
      <c r="Y330" s="68"/>
      <c r="Z330" s="458" t="s">
        <v>418</v>
      </c>
      <c r="AA330" s="281"/>
      <c r="AB330" s="377"/>
      <c r="AC330" s="378"/>
      <c r="AD330" s="378"/>
      <c r="AE330" s="378"/>
      <c r="AF330" s="378"/>
    </row>
    <row r="331" spans="1:32" ht="24.75" hidden="1" x14ac:dyDescent="0.2">
      <c r="A331" s="512"/>
      <c r="B331" s="158" t="s">
        <v>352</v>
      </c>
      <c r="C331" s="159" t="s">
        <v>16</v>
      </c>
      <c r="D331" s="275">
        <v>2</v>
      </c>
      <c r="E331" s="258"/>
      <c r="F331" s="552"/>
      <c r="G331" s="439"/>
      <c r="H331" s="68"/>
      <c r="I331" s="68"/>
      <c r="J331" s="68"/>
      <c r="K331" s="258"/>
      <c r="L331" s="439"/>
      <c r="M331" s="68"/>
      <c r="N331" s="68"/>
      <c r="O331" s="68"/>
      <c r="P331" s="258"/>
      <c r="Q331" s="439"/>
      <c r="R331" s="68"/>
      <c r="S331" s="68"/>
      <c r="T331" s="68"/>
      <c r="U331" s="258"/>
      <c r="V331" s="439"/>
      <c r="W331" s="68"/>
      <c r="X331" s="68"/>
      <c r="Y331" s="68"/>
      <c r="Z331" s="458" t="s">
        <v>418</v>
      </c>
      <c r="AA331" s="281"/>
      <c r="AB331" s="377"/>
      <c r="AC331" s="378"/>
      <c r="AD331" s="378"/>
      <c r="AE331" s="378"/>
      <c r="AF331" s="378"/>
    </row>
    <row r="332" spans="1:32" ht="24.75" hidden="1" x14ac:dyDescent="0.2">
      <c r="A332" s="512"/>
      <c r="B332" s="158" t="s">
        <v>353</v>
      </c>
      <c r="C332" s="159" t="s">
        <v>16</v>
      </c>
      <c r="D332" s="275">
        <v>1</v>
      </c>
      <c r="E332" s="258"/>
      <c r="F332" s="258"/>
      <c r="G332" s="439"/>
      <c r="H332" s="68"/>
      <c r="I332" s="68"/>
      <c r="J332" s="68"/>
      <c r="K332" s="552"/>
      <c r="L332" s="439"/>
      <c r="M332" s="68"/>
      <c r="N332" s="68"/>
      <c r="O332" s="68"/>
      <c r="P332" s="552"/>
      <c r="Q332" s="439"/>
      <c r="R332" s="68"/>
      <c r="S332" s="68"/>
      <c r="T332" s="68"/>
      <c r="U332" s="258"/>
      <c r="V332" s="439"/>
      <c r="W332" s="68"/>
      <c r="X332" s="68"/>
      <c r="Y332" s="68"/>
      <c r="Z332" s="458" t="s">
        <v>418</v>
      </c>
      <c r="AA332" s="281"/>
      <c r="AB332" s="377"/>
      <c r="AC332" s="378"/>
      <c r="AD332" s="378"/>
      <c r="AE332" s="378"/>
      <c r="AF332" s="378"/>
    </row>
    <row r="333" spans="1:32" ht="40.5" hidden="1" x14ac:dyDescent="0.2">
      <c r="A333" s="512"/>
      <c r="B333" s="158" t="s">
        <v>354</v>
      </c>
      <c r="C333" s="159" t="s">
        <v>218</v>
      </c>
      <c r="D333" s="275">
        <v>325</v>
      </c>
      <c r="E333" s="258"/>
      <c r="F333" s="258"/>
      <c r="G333" s="439"/>
      <c r="H333" s="68"/>
      <c r="I333" s="68"/>
      <c r="J333" s="68"/>
      <c r="K333" s="552"/>
      <c r="L333" s="439"/>
      <c r="M333" s="68"/>
      <c r="N333" s="68"/>
      <c r="O333" s="68"/>
      <c r="P333" s="552"/>
      <c r="Q333" s="439"/>
      <c r="R333" s="68"/>
      <c r="S333" s="68"/>
      <c r="T333" s="68"/>
      <c r="U333" s="258"/>
      <c r="V333" s="439"/>
      <c r="W333" s="68"/>
      <c r="X333" s="68"/>
      <c r="Y333" s="68"/>
      <c r="Z333" s="458" t="s">
        <v>418</v>
      </c>
      <c r="AA333" s="281"/>
      <c r="AB333" s="377"/>
      <c r="AC333" s="378"/>
      <c r="AD333" s="378"/>
      <c r="AE333" s="378"/>
      <c r="AF333" s="378"/>
    </row>
    <row r="334" spans="1:32" ht="22.5" hidden="1" x14ac:dyDescent="0.2">
      <c r="A334" s="512"/>
      <c r="B334" s="47" t="s">
        <v>355</v>
      </c>
      <c r="C334" s="153" t="s">
        <v>218</v>
      </c>
      <c r="D334" s="273">
        <v>277000</v>
      </c>
      <c r="E334" s="258"/>
      <c r="F334" s="415"/>
      <c r="G334" s="439"/>
      <c r="H334" s="68"/>
      <c r="I334" s="68"/>
      <c r="J334" s="68"/>
      <c r="K334" s="415"/>
      <c r="L334" s="439"/>
      <c r="M334" s="68"/>
      <c r="N334" s="68"/>
      <c r="O334" s="68"/>
      <c r="P334" s="415"/>
      <c r="Q334" s="439"/>
      <c r="R334" s="68"/>
      <c r="S334" s="68"/>
      <c r="T334" s="68"/>
      <c r="U334" s="415"/>
      <c r="V334" s="439"/>
      <c r="W334" s="68"/>
      <c r="X334" s="68"/>
      <c r="Y334" s="68"/>
      <c r="Z334" s="498" t="s">
        <v>418</v>
      </c>
      <c r="AA334" s="370"/>
      <c r="AB334" s="379"/>
      <c r="AC334" s="380"/>
      <c r="AD334" s="380"/>
      <c r="AE334" s="380"/>
      <c r="AF334" s="380"/>
    </row>
    <row r="335" spans="1:32" ht="40.5" hidden="1" x14ac:dyDescent="0.2">
      <c r="A335" s="160"/>
      <c r="B335" s="47" t="s">
        <v>356</v>
      </c>
      <c r="C335" s="153" t="s">
        <v>16</v>
      </c>
      <c r="D335" s="273">
        <v>2</v>
      </c>
      <c r="E335" s="258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98"/>
      <c r="AA335" s="370" t="s">
        <v>518</v>
      </c>
      <c r="AB335" s="379"/>
      <c r="AC335" s="380"/>
      <c r="AD335" s="380"/>
      <c r="AE335" s="380"/>
      <c r="AF335" s="380"/>
    </row>
    <row r="336" spans="1:32" ht="22.5" hidden="1" x14ac:dyDescent="0.2">
      <c r="A336" s="512"/>
      <c r="B336" s="75" t="s">
        <v>357</v>
      </c>
      <c r="C336" s="101" t="s">
        <v>16</v>
      </c>
      <c r="D336" s="253">
        <v>1</v>
      </c>
      <c r="E336" s="258"/>
      <c r="F336" s="423"/>
      <c r="G336" s="439"/>
      <c r="H336" s="68"/>
      <c r="I336" s="68"/>
      <c r="J336" s="68"/>
      <c r="K336" s="423"/>
      <c r="L336" s="439"/>
      <c r="M336" s="68"/>
      <c r="N336" s="68"/>
      <c r="O336" s="68"/>
      <c r="P336" s="423"/>
      <c r="Q336" s="439"/>
      <c r="R336" s="68"/>
      <c r="S336" s="68"/>
      <c r="T336" s="68"/>
      <c r="U336" s="423"/>
      <c r="V336" s="439"/>
      <c r="W336" s="68"/>
      <c r="X336" s="68"/>
      <c r="Y336" s="68"/>
      <c r="Z336" s="498" t="s">
        <v>418</v>
      </c>
      <c r="AA336" s="360"/>
      <c r="AB336" s="381"/>
      <c r="AC336" s="382"/>
      <c r="AD336" s="382"/>
      <c r="AE336" s="382"/>
      <c r="AF336" s="382"/>
    </row>
    <row r="337" spans="1:32" ht="40.5" hidden="1" x14ac:dyDescent="0.2">
      <c r="A337" s="512"/>
      <c r="B337" s="75" t="s">
        <v>358</v>
      </c>
      <c r="C337" s="38" t="s">
        <v>16</v>
      </c>
      <c r="D337" s="228">
        <v>1</v>
      </c>
      <c r="E337" s="258"/>
      <c r="F337" s="423"/>
      <c r="G337" s="439"/>
      <c r="H337" s="68"/>
      <c r="I337" s="68"/>
      <c r="J337" s="68"/>
      <c r="K337" s="423"/>
      <c r="L337" s="439"/>
      <c r="M337" s="68"/>
      <c r="N337" s="68"/>
      <c r="O337" s="68"/>
      <c r="P337" s="423"/>
      <c r="Q337" s="439"/>
      <c r="R337" s="68"/>
      <c r="S337" s="68"/>
      <c r="T337" s="68"/>
      <c r="U337" s="423"/>
      <c r="V337" s="439"/>
      <c r="W337" s="68"/>
      <c r="X337" s="68"/>
      <c r="Y337" s="68"/>
      <c r="Z337" s="475" t="s">
        <v>418</v>
      </c>
      <c r="AA337" s="294"/>
      <c r="AB337" s="383"/>
      <c r="AC337" s="384"/>
      <c r="AD337" s="384"/>
      <c r="AE337" s="384"/>
      <c r="AF337" s="384"/>
    </row>
    <row r="338" spans="1:32" ht="24.75" hidden="1" x14ac:dyDescent="0.2">
      <c r="A338" s="512"/>
      <c r="B338" s="68" t="s">
        <v>359</v>
      </c>
      <c r="C338" s="29" t="s">
        <v>16</v>
      </c>
      <c r="D338" s="223">
        <v>1</v>
      </c>
      <c r="E338" s="258"/>
      <c r="F338" s="258"/>
      <c r="G338" s="439"/>
      <c r="H338" s="68"/>
      <c r="I338" s="68"/>
      <c r="J338" s="68"/>
      <c r="K338" s="258"/>
      <c r="L338" s="439"/>
      <c r="M338" s="68"/>
      <c r="N338" s="68"/>
      <c r="O338" s="68"/>
      <c r="P338" s="258"/>
      <c r="Q338" s="439"/>
      <c r="R338" s="68"/>
      <c r="S338" s="68"/>
      <c r="T338" s="68"/>
      <c r="U338" s="258"/>
      <c r="V338" s="439"/>
      <c r="W338" s="68"/>
      <c r="X338" s="68"/>
      <c r="Y338" s="68"/>
      <c r="Z338" s="475" t="s">
        <v>418</v>
      </c>
      <c r="AA338" s="281"/>
      <c r="AB338" s="377"/>
      <c r="AC338" s="378"/>
      <c r="AD338" s="378"/>
      <c r="AE338" s="378"/>
      <c r="AF338" s="378"/>
    </row>
    <row r="339" spans="1:32" ht="24.75" x14ac:dyDescent="0.6">
      <c r="A339" s="557"/>
      <c r="B339" s="557"/>
      <c r="C339" s="557"/>
      <c r="D339" s="557"/>
      <c r="E339" s="557"/>
      <c r="F339" s="557"/>
      <c r="G339" s="557"/>
      <c r="H339" s="557"/>
      <c r="I339" s="557"/>
      <c r="J339" s="557"/>
      <c r="K339" s="557"/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  <c r="W339" s="557"/>
      <c r="X339" s="557"/>
      <c r="Y339" s="557"/>
      <c r="Z339" s="55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5"/>
      <c r="AB340" s="386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5"/>
      <c r="AB341" s="180"/>
      <c r="AC341" s="180"/>
      <c r="AD341" s="180"/>
      <c r="AE341" s="180"/>
      <c r="AF341" s="180"/>
    </row>
    <row r="342" spans="1:32" ht="24.75" x14ac:dyDescent="0.6">
      <c r="A342" s="557"/>
      <c r="B342" s="557"/>
      <c r="C342" s="557"/>
      <c r="D342" s="557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7"/>
      <c r="AB342" s="180"/>
      <c r="AC342" s="180"/>
      <c r="AD342" s="180"/>
      <c r="AE342" s="180"/>
      <c r="AF342" s="180"/>
    </row>
    <row r="343" spans="1:32" ht="24.75" x14ac:dyDescent="0.6">
      <c r="A343" s="557"/>
      <c r="B343" s="557"/>
      <c r="C343" s="557"/>
      <c r="D343" s="557"/>
      <c r="E343" s="557"/>
      <c r="F343" s="557"/>
      <c r="G343" s="557"/>
      <c r="H343" s="557"/>
      <c r="I343" s="557"/>
      <c r="J343" s="557"/>
      <c r="K343" s="557"/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  <c r="W343" s="557"/>
      <c r="X343" s="557"/>
      <c r="Y343" s="557"/>
      <c r="Z343" s="557"/>
      <c r="AA343" s="178"/>
      <c r="AB343" s="180"/>
      <c r="AC343" s="180"/>
      <c r="AD343" s="180"/>
      <c r="AE343" s="180"/>
      <c r="AF343" s="180"/>
    </row>
    <row r="344" spans="1:32" ht="24.75" x14ac:dyDescent="0.6">
      <c r="A344" s="557"/>
      <c r="B344" s="557"/>
      <c r="C344" s="557"/>
      <c r="D344" s="557"/>
      <c r="E344" s="557"/>
      <c r="F344" s="557"/>
      <c r="G344" s="557"/>
      <c r="H344" s="557"/>
      <c r="I344" s="557"/>
      <c r="J344" s="557"/>
      <c r="K344" s="557"/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  <c r="W344" s="557"/>
      <c r="X344" s="557"/>
      <c r="Y344" s="557"/>
      <c r="Z344" s="557"/>
      <c r="AA344" s="178"/>
      <c r="AB344" s="180"/>
      <c r="AC344" s="180"/>
      <c r="AD344" s="180"/>
      <c r="AE344" s="180"/>
      <c r="AF344" s="180"/>
    </row>
    <row r="345" spans="1:32" ht="24.75" x14ac:dyDescent="0.6">
      <c r="A345" s="557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  <c r="W345" s="557"/>
      <c r="X345" s="557"/>
      <c r="Y345" s="557"/>
      <c r="Z345" s="55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26"/>
      <c r="AB347" s="389"/>
      <c r="AC347" s="389"/>
      <c r="AD347" s="389"/>
      <c r="AE347" s="389"/>
      <c r="AF347" s="389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0"/>
      <c r="AB348" s="391"/>
      <c r="AC348" s="391"/>
      <c r="AD348" s="391"/>
      <c r="AE348" s="391"/>
      <c r="AF348" s="391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59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59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59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59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59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59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59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59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59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59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59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59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529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79"/>
      <c r="AA365" s="392"/>
      <c r="AB365" s="279"/>
      <c r="AC365" s="279"/>
      <c r="AD365" s="279"/>
      <c r="AE365" s="279"/>
      <c r="AF365" s="279"/>
    </row>
    <row r="366" spans="1:32" ht="22.5" hidden="1" x14ac:dyDescent="0.55000000000000004">
      <c r="A366" s="172"/>
      <c r="B366" s="173" t="s">
        <v>530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79"/>
      <c r="AA366" s="392"/>
      <c r="AB366" s="279"/>
      <c r="AC366" s="279"/>
      <c r="AD366" s="279"/>
      <c r="AE366" s="279"/>
      <c r="AF366" s="279"/>
    </row>
    <row r="367" spans="1:32" ht="22.5" hidden="1" x14ac:dyDescent="0.55000000000000004">
      <c r="A367" s="172"/>
      <c r="B367" s="173" t="s">
        <v>531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79"/>
      <c r="AA367" s="392"/>
      <c r="AB367" s="279"/>
      <c r="AC367" s="279"/>
      <c r="AD367" s="279"/>
      <c r="AE367" s="279"/>
      <c r="AF367" s="279"/>
    </row>
    <row r="368" spans="1:32" ht="22.5" hidden="1" x14ac:dyDescent="0.55000000000000004">
      <c r="A368" s="172"/>
      <c r="B368" s="173" t="s">
        <v>532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79"/>
      <c r="AA368" s="392"/>
      <c r="AB368" s="279"/>
      <c r="AC368" s="279"/>
      <c r="AD368" s="279"/>
      <c r="AE368" s="279"/>
      <c r="AF368" s="279"/>
    </row>
    <row r="369" spans="1:32" ht="22.5" hidden="1" x14ac:dyDescent="0.55000000000000004">
      <c r="A369" s="172"/>
      <c r="B369" s="173" t="s">
        <v>533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79"/>
      <c r="AA369" s="392"/>
      <c r="AB369" s="279"/>
      <c r="AC369" s="279"/>
      <c r="AD369" s="279"/>
      <c r="AE369" s="279"/>
      <c r="AF369" s="279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79"/>
      <c r="AA370" s="392"/>
      <c r="AB370" s="279"/>
      <c r="AC370" s="279"/>
      <c r="AD370" s="279"/>
      <c r="AE370" s="279"/>
      <c r="AF370" s="279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79"/>
      <c r="AA371" s="392"/>
      <c r="AB371" s="279"/>
      <c r="AC371" s="279"/>
      <c r="AD371" s="279"/>
      <c r="AE371" s="279"/>
      <c r="AF371" s="279"/>
    </row>
  </sheetData>
  <sheetProtection algorithmName="SHA-512" hashValue="pCktcYAXcE93FRjUnkh66hRsEE3H09pcHfKekl0eD1CTJmciZQj6hy/vFrRAsUMnHHvE9jVMBa3bOX3nWX/T1g==" saltValue="1yNEVrMYO0vIZO0mbURFFg==" spinCount="100000" sheet="1" object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total_ser3</vt:lpstr>
      <vt:lpstr>oct58</vt:lpstr>
      <vt:lpstr>nov58</vt:lpstr>
      <vt:lpstr>dec58</vt:lpstr>
      <vt:lpstr>jan59</vt:lpstr>
      <vt:lpstr>feb59</vt:lpstr>
      <vt:lpstr>march59</vt:lpstr>
      <vt:lpstr>april59</vt:lpstr>
      <vt:lpstr>may59</vt:lpstr>
      <vt:lpstr>june59</vt:lpstr>
      <vt:lpstr>july59</vt:lpstr>
      <vt:lpstr>aug59</vt:lpstr>
      <vt:lpstr>sep59</vt:lpstr>
      <vt:lpstr>ฟ132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Weraya</dc:creator>
  <cp:lastModifiedBy>Library</cp:lastModifiedBy>
  <dcterms:created xsi:type="dcterms:W3CDTF">2015-12-04T03:11:09Z</dcterms:created>
  <dcterms:modified xsi:type="dcterms:W3CDTF">2016-09-23T03:52:07Z</dcterms:modified>
</cp:coreProperties>
</file>