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Total_yal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S26" i="1" l="1"/>
  <c r="R26" i="1"/>
  <c r="Q26" i="1"/>
  <c r="S25" i="1"/>
  <c r="R25" i="1"/>
  <c r="Q25" i="1"/>
  <c r="S24" i="1"/>
  <c r="R24" i="1"/>
  <c r="Q24" i="1"/>
  <c r="O26" i="1"/>
  <c r="N26" i="1"/>
  <c r="M26" i="1"/>
  <c r="O25" i="1"/>
  <c r="N25" i="1"/>
  <c r="M25" i="1"/>
  <c r="O24" i="1"/>
  <c r="N24" i="1"/>
  <c r="M24" i="1"/>
  <c r="K26" i="1"/>
  <c r="J26" i="1"/>
  <c r="I26" i="1"/>
  <c r="K25" i="1"/>
  <c r="J25" i="1"/>
  <c r="I25" i="1"/>
  <c r="K24" i="1"/>
  <c r="J24" i="1"/>
  <c r="I24" i="1"/>
  <c r="G26" i="1"/>
  <c r="F26" i="1"/>
  <c r="E26" i="1"/>
  <c r="G25" i="1"/>
  <c r="F25" i="1"/>
  <c r="E25" i="1"/>
  <c r="G24" i="1"/>
  <c r="F24" i="1"/>
  <c r="E24" i="1"/>
  <c r="P26" i="1" l="1"/>
  <c r="P24" i="1"/>
  <c r="D24" i="1"/>
  <c r="L26" i="1"/>
  <c r="H24" i="1"/>
  <c r="H26" i="1"/>
  <c r="D26" i="1"/>
  <c r="L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L9" i="1" l="1"/>
  <c r="C26" i="1"/>
  <c r="C24" i="1"/>
  <c r="P28" i="1"/>
  <c r="P15" i="1"/>
  <c r="P25" i="1"/>
  <c r="L10" i="1"/>
  <c r="L13" i="1"/>
  <c r="H25" i="1"/>
  <c r="L16" i="1"/>
  <c r="P13" i="1"/>
  <c r="L20" i="1"/>
  <c r="L25" i="1"/>
  <c r="L31" i="1"/>
  <c r="H16" i="1"/>
  <c r="H19" i="1"/>
  <c r="P31" i="1"/>
  <c r="L7" i="1"/>
  <c r="P9" i="1"/>
  <c r="H12" i="1"/>
  <c r="P12" i="1"/>
  <c r="H15" i="1"/>
  <c r="L19" i="1"/>
  <c r="P20" i="1"/>
  <c r="L29" i="1"/>
  <c r="H18" i="1"/>
  <c r="H7" i="1"/>
  <c r="P19" i="1"/>
  <c r="L30" i="1"/>
  <c r="H23" i="1"/>
  <c r="L12" i="1"/>
  <c r="H13" i="1"/>
  <c r="L18" i="1"/>
  <c r="P23" i="1"/>
  <c r="L28" i="1"/>
  <c r="H9" i="1"/>
  <c r="P16" i="1"/>
  <c r="H20" i="1"/>
  <c r="P30" i="1"/>
  <c r="P7" i="1"/>
  <c r="L15" i="1"/>
  <c r="H28" i="1"/>
  <c r="L23" i="1"/>
  <c r="H30" i="1"/>
  <c r="P10" i="1"/>
  <c r="P29" i="1"/>
  <c r="H10" i="1"/>
  <c r="P18" i="1"/>
  <c r="H29" i="1"/>
  <c r="H31" i="1"/>
  <c r="S5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<sst xmlns="http://schemas.openxmlformats.org/spreadsheetml/2006/main" count="65" uniqueCount="52">
  <si>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</si>
  <si>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</si>
  <si>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</si>
  <si>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</si>
  <si>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</si>
  <si>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</si>
  <si>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</si>
  <si>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</si>
  <si>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</si>
  <si>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</si>
  <si>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</si>
  <si>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</si>
  <si>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</si>
  <si>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</si>
  <si>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</si>
  <si>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</si>
  <si>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</si>
  <si>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</si>
  <si>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</si>
  <si>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</si>
  <si>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</si>
  <si>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</si>
  <si>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</si>
  <si>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</si>
  <si>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</si>
  <si>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</si>
  <si>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</si>
  <si>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</si>
  <si>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</si>
  <si>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</si>
  <si>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</si>
  <si>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</si>
  <si>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</si>
  <si>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</si>
  <si>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</si>
  <si>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</si>
  <si>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</si>
  <si>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</si>
  <si>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</si>
  <si>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</si>
  <si>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</si>
  <si>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</si>
  <si>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</si>
  <si>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</si>
  <si>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</si>
  <si>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</si>
  <si>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</si>
  <si>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</si>
  <si>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</si>
  <si>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ผลรวมศูนย์วิทยพัฒนา มสธ. ยะลา</t>
  </si>
  <si>
    <t>งาน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</si>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</sst>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7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6_09_yal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6_10_yal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6_11_ya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6_12_y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_01_yal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_02_ya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_03_ya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_04_yal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_05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6_06_yal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6_07_yal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6_08_ya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113</v>
          </cell>
        </row>
        <row r="7">
          <cell r="O7">
            <v>32</v>
          </cell>
        </row>
        <row r="9">
          <cell r="O9">
            <v>10</v>
          </cell>
        </row>
        <row r="10">
          <cell r="O10"/>
        </row>
        <row r="12">
          <cell r="O12">
            <v>55</v>
          </cell>
        </row>
        <row r="13">
          <cell r="O13">
            <v>38</v>
          </cell>
        </row>
        <row r="15">
          <cell r="O15">
            <v>152</v>
          </cell>
        </row>
        <row r="16">
          <cell r="O16">
            <v>160</v>
          </cell>
        </row>
        <row r="18">
          <cell r="O18">
            <v>125</v>
          </cell>
        </row>
        <row r="19">
          <cell r="O19">
            <v>0</v>
          </cell>
        </row>
        <row r="20">
          <cell r="O20">
            <v>153</v>
          </cell>
        </row>
        <row r="23">
          <cell r="O23"/>
        </row>
        <row r="24">
          <cell r="O24"/>
        </row>
        <row r="25">
          <cell r="O25">
            <v>1</v>
          </cell>
        </row>
        <row r="26">
          <cell r="O26">
            <v>6</v>
          </cell>
        </row>
        <row r="28">
          <cell r="O28">
            <v>2</v>
          </cell>
        </row>
        <row r="29">
          <cell r="O29">
            <v>1</v>
          </cell>
        </row>
        <row r="30">
          <cell r="O30">
            <v>350</v>
          </cell>
        </row>
        <row r="31">
          <cell r="O31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152</v>
          </cell>
        </row>
        <row r="7">
          <cell r="Q7">
            <v>20</v>
          </cell>
        </row>
        <row r="9">
          <cell r="Q9">
            <v>2</v>
          </cell>
        </row>
        <row r="10">
          <cell r="Q10"/>
        </row>
        <row r="12">
          <cell r="Q12">
            <v>65</v>
          </cell>
        </row>
        <row r="13">
          <cell r="Q13">
            <v>50</v>
          </cell>
        </row>
        <row r="15">
          <cell r="Q15">
            <v>250</v>
          </cell>
        </row>
        <row r="16">
          <cell r="Q16">
            <v>180</v>
          </cell>
        </row>
        <row r="18">
          <cell r="Q18">
            <v>94</v>
          </cell>
        </row>
        <row r="19">
          <cell r="Q19">
            <v>0</v>
          </cell>
        </row>
        <row r="20">
          <cell r="Q20">
            <v>95</v>
          </cell>
        </row>
        <row r="23">
          <cell r="Q23">
            <v>3</v>
          </cell>
        </row>
        <row r="24">
          <cell r="Q24"/>
        </row>
        <row r="25">
          <cell r="Q25">
            <v>3</v>
          </cell>
        </row>
        <row r="26">
          <cell r="Q26">
            <v>10</v>
          </cell>
        </row>
        <row r="28">
          <cell r="Q28">
            <v>2</v>
          </cell>
        </row>
        <row r="29">
          <cell r="Q29">
            <v>2</v>
          </cell>
        </row>
        <row r="30">
          <cell r="Q30">
            <v>418</v>
          </cell>
        </row>
        <row r="31">
          <cell r="Q31">
            <v>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207</v>
          </cell>
        </row>
        <row r="7">
          <cell r="R7">
            <v>39</v>
          </cell>
        </row>
        <row r="9">
          <cell r="R9">
            <v>2</v>
          </cell>
        </row>
        <row r="10">
          <cell r="R10">
            <v>2</v>
          </cell>
        </row>
        <row r="12">
          <cell r="R12">
            <v>96</v>
          </cell>
        </row>
        <row r="13">
          <cell r="R13">
            <v>64</v>
          </cell>
        </row>
        <row r="15">
          <cell r="R15">
            <v>346</v>
          </cell>
        </row>
        <row r="16">
          <cell r="R16">
            <v>330</v>
          </cell>
        </row>
        <row r="18">
          <cell r="R18">
            <v>207</v>
          </cell>
        </row>
        <row r="19">
          <cell r="R19">
            <v>0</v>
          </cell>
        </row>
        <row r="20">
          <cell r="R20">
            <v>162</v>
          </cell>
        </row>
        <row r="23">
          <cell r="R23">
            <v>2</v>
          </cell>
        </row>
        <row r="24">
          <cell r="R24">
            <v>30</v>
          </cell>
        </row>
        <row r="25">
          <cell r="R25">
            <v>1</v>
          </cell>
        </row>
        <row r="26">
          <cell r="R26">
            <v>4</v>
          </cell>
        </row>
        <row r="28">
          <cell r="R28">
            <v>2</v>
          </cell>
        </row>
        <row r="29">
          <cell r="R29">
            <v>2</v>
          </cell>
        </row>
        <row r="30">
          <cell r="R30">
            <v>569</v>
          </cell>
        </row>
        <row r="31">
          <cell r="R31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218</v>
          </cell>
        </row>
        <row r="7">
          <cell r="S7">
            <v>59</v>
          </cell>
        </row>
        <row r="9">
          <cell r="S9">
            <v>3</v>
          </cell>
        </row>
        <row r="10">
          <cell r="S10">
            <v>3</v>
          </cell>
        </row>
        <row r="12">
          <cell r="S12">
            <v>89</v>
          </cell>
        </row>
        <row r="13">
          <cell r="S13">
            <v>78</v>
          </cell>
        </row>
        <row r="15">
          <cell r="S15">
            <v>362</v>
          </cell>
        </row>
        <row r="16">
          <cell r="S16">
            <v>334</v>
          </cell>
        </row>
        <row r="18">
          <cell r="S18">
            <v>75</v>
          </cell>
        </row>
        <row r="19">
          <cell r="S19">
            <v>0</v>
          </cell>
        </row>
        <row r="20">
          <cell r="S20">
            <v>8</v>
          </cell>
        </row>
        <row r="23">
          <cell r="S23">
            <v>1</v>
          </cell>
        </row>
        <row r="24">
          <cell r="S24">
            <v>25</v>
          </cell>
        </row>
        <row r="25">
          <cell r="S25">
            <v>1</v>
          </cell>
        </row>
        <row r="26">
          <cell r="S26">
            <v>5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450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96</v>
          </cell>
        </row>
        <row r="7">
          <cell r="E7">
            <v>30</v>
          </cell>
        </row>
        <row r="9">
          <cell r="E9">
            <v>15</v>
          </cell>
        </row>
        <row r="10">
          <cell r="E10">
            <v>20</v>
          </cell>
        </row>
        <row r="12">
          <cell r="E12">
            <v>20</v>
          </cell>
        </row>
        <row r="13">
          <cell r="E13">
            <v>11</v>
          </cell>
        </row>
        <row r="15">
          <cell r="E15">
            <v>120</v>
          </cell>
        </row>
        <row r="16">
          <cell r="E16">
            <v>135</v>
          </cell>
        </row>
        <row r="18">
          <cell r="E18">
            <v>80</v>
          </cell>
        </row>
        <row r="19">
          <cell r="E19">
            <v>70</v>
          </cell>
        </row>
        <row r="20">
          <cell r="E20">
            <v>16</v>
          </cell>
        </row>
        <row r="23">
          <cell r="E23">
            <v>2</v>
          </cell>
        </row>
        <row r="24">
          <cell r="E24">
            <v>25</v>
          </cell>
        </row>
        <row r="25">
          <cell r="E25">
            <v>2</v>
          </cell>
        </row>
        <row r="26">
          <cell r="E26">
            <v>30</v>
          </cell>
        </row>
        <row r="28">
          <cell r="E28">
            <v>2</v>
          </cell>
        </row>
        <row r="29">
          <cell r="E29">
            <v>1</v>
          </cell>
        </row>
        <row r="30">
          <cell r="E30">
            <v>305</v>
          </cell>
        </row>
        <row r="31">
          <cell r="E31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115</v>
          </cell>
        </row>
        <row r="7">
          <cell r="F7">
            <v>50</v>
          </cell>
        </row>
        <row r="9">
          <cell r="F9">
            <v>10</v>
          </cell>
        </row>
        <row r="10">
          <cell r="F10">
            <v>18</v>
          </cell>
        </row>
        <row r="12">
          <cell r="F12">
            <v>60</v>
          </cell>
        </row>
        <row r="13">
          <cell r="F13">
            <v>32</v>
          </cell>
        </row>
        <row r="15">
          <cell r="F15">
            <v>130</v>
          </cell>
        </row>
        <row r="16">
          <cell r="F16">
            <v>125</v>
          </cell>
        </row>
        <row r="18">
          <cell r="F18">
            <v>76</v>
          </cell>
        </row>
        <row r="19">
          <cell r="F19"/>
        </row>
        <row r="20">
          <cell r="F20">
            <v>172</v>
          </cell>
        </row>
        <row r="23">
          <cell r="F23"/>
        </row>
        <row r="24">
          <cell r="F24"/>
        </row>
        <row r="25">
          <cell r="F25"/>
        </row>
        <row r="26">
          <cell r="F26"/>
        </row>
        <row r="28">
          <cell r="F28">
            <v>2</v>
          </cell>
        </row>
        <row r="29">
          <cell r="F29">
            <v>1</v>
          </cell>
        </row>
        <row r="30">
          <cell r="F30">
            <v>315</v>
          </cell>
        </row>
        <row r="31">
          <cell r="F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138</v>
          </cell>
        </row>
        <row r="7">
          <cell r="G7">
            <v>15</v>
          </cell>
        </row>
        <row r="9">
          <cell r="G9">
            <v>8</v>
          </cell>
        </row>
        <row r="10">
          <cell r="G10">
            <v>10</v>
          </cell>
        </row>
        <row r="12">
          <cell r="G12">
            <v>75</v>
          </cell>
        </row>
        <row r="13">
          <cell r="G13">
            <v>31</v>
          </cell>
        </row>
        <row r="15">
          <cell r="G15">
            <v>125</v>
          </cell>
        </row>
        <row r="16">
          <cell r="G16">
            <v>145</v>
          </cell>
        </row>
        <row r="18">
          <cell r="G18">
            <v>62</v>
          </cell>
        </row>
        <row r="19">
          <cell r="G19">
            <v>40</v>
          </cell>
        </row>
        <row r="20">
          <cell r="G20">
            <v>7</v>
          </cell>
        </row>
        <row r="23">
          <cell r="G23">
            <v>1</v>
          </cell>
        </row>
        <row r="24">
          <cell r="G24">
            <v>5</v>
          </cell>
        </row>
        <row r="25">
          <cell r="G25"/>
        </row>
        <row r="26">
          <cell r="G26"/>
        </row>
        <row r="28">
          <cell r="G28">
            <v>1</v>
          </cell>
        </row>
        <row r="29">
          <cell r="G29">
            <v>0</v>
          </cell>
        </row>
        <row r="30">
          <cell r="G30">
            <v>256</v>
          </cell>
        </row>
        <row r="31">
          <cell r="G31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117</v>
          </cell>
        </row>
        <row r="7">
          <cell r="I7">
            <v>55</v>
          </cell>
        </row>
        <row r="9">
          <cell r="I9">
            <v>5</v>
          </cell>
        </row>
        <row r="10">
          <cell r="I10">
            <v>3</v>
          </cell>
        </row>
        <row r="12">
          <cell r="I12">
            <v>55</v>
          </cell>
        </row>
        <row r="13">
          <cell r="I13">
            <v>15</v>
          </cell>
        </row>
        <row r="15">
          <cell r="I15">
            <v>164</v>
          </cell>
        </row>
        <row r="16">
          <cell r="I16">
            <v>145</v>
          </cell>
        </row>
        <row r="18">
          <cell r="I18">
            <v>70</v>
          </cell>
        </row>
        <row r="19">
          <cell r="I19">
            <v>30</v>
          </cell>
        </row>
        <row r="20">
          <cell r="I20">
            <v>9</v>
          </cell>
        </row>
        <row r="23">
          <cell r="I23"/>
        </row>
        <row r="24">
          <cell r="I24"/>
        </row>
        <row r="25">
          <cell r="I25">
            <v>1</v>
          </cell>
        </row>
        <row r="26">
          <cell r="I26">
            <v>5</v>
          </cell>
        </row>
        <row r="28">
          <cell r="I28">
            <v>2</v>
          </cell>
        </row>
        <row r="29">
          <cell r="I29">
            <v>0</v>
          </cell>
        </row>
        <row r="30">
          <cell r="I30">
            <v>340</v>
          </cell>
        </row>
        <row r="31">
          <cell r="I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132</v>
          </cell>
        </row>
        <row r="7">
          <cell r="J7">
            <v>27</v>
          </cell>
        </row>
        <row r="9">
          <cell r="J9">
            <v>0</v>
          </cell>
        </row>
        <row r="10">
          <cell r="J10">
            <v>1</v>
          </cell>
        </row>
        <row r="12">
          <cell r="J12">
            <v>60</v>
          </cell>
        </row>
        <row r="13">
          <cell r="J13">
            <v>15</v>
          </cell>
        </row>
        <row r="15">
          <cell r="J15">
            <v>104</v>
          </cell>
        </row>
        <row r="16">
          <cell r="J16">
            <v>120</v>
          </cell>
        </row>
        <row r="18">
          <cell r="J18">
            <v>84</v>
          </cell>
        </row>
        <row r="19">
          <cell r="J19">
            <v>16</v>
          </cell>
        </row>
        <row r="20">
          <cell r="J20">
            <v>128</v>
          </cell>
        </row>
        <row r="23">
          <cell r="J23">
            <v>1</v>
          </cell>
        </row>
        <row r="24">
          <cell r="J24">
            <v>15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2</v>
          </cell>
        </row>
        <row r="29">
          <cell r="J29">
            <v>0</v>
          </cell>
        </row>
        <row r="30">
          <cell r="J30">
            <v>305</v>
          </cell>
        </row>
        <row r="31">
          <cell r="J31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117</v>
          </cell>
        </row>
        <row r="7">
          <cell r="K7">
            <v>20</v>
          </cell>
        </row>
        <row r="9">
          <cell r="K9">
            <v>2</v>
          </cell>
        </row>
        <row r="10">
          <cell r="K10">
            <v>2</v>
          </cell>
        </row>
        <row r="12">
          <cell r="K12">
            <v>72</v>
          </cell>
        </row>
        <row r="13">
          <cell r="K13">
            <v>22</v>
          </cell>
        </row>
        <row r="15">
          <cell r="K15">
            <v>285</v>
          </cell>
        </row>
        <row r="16">
          <cell r="K16">
            <v>126</v>
          </cell>
        </row>
        <row r="18">
          <cell r="K18">
            <v>84</v>
          </cell>
        </row>
        <row r="19">
          <cell r="K19">
            <v>0</v>
          </cell>
        </row>
        <row r="20">
          <cell r="K20">
            <v>125</v>
          </cell>
        </row>
        <row r="23">
          <cell r="K23">
            <v>1</v>
          </cell>
        </row>
        <row r="24">
          <cell r="K24">
            <v>15</v>
          </cell>
        </row>
        <row r="25">
          <cell r="K25">
            <v>0</v>
          </cell>
        </row>
        <row r="26">
          <cell r="K26"/>
        </row>
        <row r="28">
          <cell r="K28">
            <v>2</v>
          </cell>
        </row>
        <row r="29">
          <cell r="K29">
            <v>1</v>
          </cell>
        </row>
        <row r="30">
          <cell r="K30">
            <v>355</v>
          </cell>
        </row>
        <row r="31">
          <cell r="K31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129</v>
          </cell>
        </row>
        <row r="7">
          <cell r="M7">
            <v>17</v>
          </cell>
        </row>
        <row r="9">
          <cell r="M9">
            <v>1</v>
          </cell>
        </row>
        <row r="10">
          <cell r="M10">
            <v>1</v>
          </cell>
        </row>
        <row r="12">
          <cell r="M12">
            <v>65</v>
          </cell>
        </row>
        <row r="13">
          <cell r="M13">
            <v>27</v>
          </cell>
        </row>
        <row r="15">
          <cell r="M15">
            <v>237</v>
          </cell>
        </row>
        <row r="16">
          <cell r="M16">
            <v>208</v>
          </cell>
        </row>
        <row r="18">
          <cell r="M18">
            <v>62</v>
          </cell>
        </row>
        <row r="19">
          <cell r="M19">
            <v>0</v>
          </cell>
        </row>
        <row r="20">
          <cell r="M20">
            <v>65</v>
          </cell>
        </row>
        <row r="23">
          <cell r="M23"/>
        </row>
        <row r="24">
          <cell r="M24"/>
        </row>
        <row r="25">
          <cell r="M25"/>
        </row>
        <row r="26">
          <cell r="M26"/>
        </row>
        <row r="28">
          <cell r="M28">
            <v>2</v>
          </cell>
        </row>
        <row r="29">
          <cell r="M29">
            <v>1</v>
          </cell>
        </row>
        <row r="30">
          <cell r="M30">
            <v>250</v>
          </cell>
        </row>
        <row r="31">
          <cell r="M31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155</v>
          </cell>
        </row>
        <row r="7">
          <cell r="N7">
            <v>27</v>
          </cell>
        </row>
        <row r="9">
          <cell r="N9">
            <v>5</v>
          </cell>
        </row>
        <row r="10">
          <cell r="N10">
            <v>2</v>
          </cell>
        </row>
        <row r="12">
          <cell r="N12">
            <v>60</v>
          </cell>
        </row>
        <row r="13">
          <cell r="N13">
            <v>35</v>
          </cell>
        </row>
        <row r="15">
          <cell r="N15">
            <v>247</v>
          </cell>
        </row>
        <row r="16">
          <cell r="N16">
            <v>199</v>
          </cell>
        </row>
        <row r="18">
          <cell r="N18">
            <v>37</v>
          </cell>
        </row>
        <row r="19">
          <cell r="N19">
            <v>0</v>
          </cell>
        </row>
        <row r="20">
          <cell r="N20">
            <v>115</v>
          </cell>
        </row>
        <row r="23">
          <cell r="N23">
            <v>0</v>
          </cell>
        </row>
        <row r="24">
          <cell r="N24"/>
        </row>
        <row r="25">
          <cell r="N25">
            <v>0</v>
          </cell>
        </row>
        <row r="26">
          <cell r="N26"/>
        </row>
        <row r="28">
          <cell r="N28">
            <v>2</v>
          </cell>
        </row>
        <row r="29">
          <cell r="N29">
            <v>2</v>
          </cell>
        </row>
        <row r="30">
          <cell r="N30">
            <v>155</v>
          </cell>
        </row>
        <row r="31">
          <cell r="N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90" zoomScaleNormal="90" workbookViewId="0">
      <pane ySplit="3" topLeftCell="A4" activePane="bottomLeft" state="frozen"/>
      <selection pane="bottomLeft" activeCell="U27" sqref="U27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68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59" t="s">
        <v>50</v>
      </c>
      <c r="B3" s="60" t="s">
        <v>1</v>
      </c>
      <c r="C3" s="63" t="s">
        <v>2</v>
      </c>
      <c r="D3" s="64" t="s">
        <v>46</v>
      </c>
      <c r="E3" s="61">
        <v>20363</v>
      </c>
      <c r="F3" s="62">
        <v>20394</v>
      </c>
      <c r="G3" s="61">
        <v>20424</v>
      </c>
      <c r="H3" s="64" t="s">
        <v>45</v>
      </c>
      <c r="I3" s="62">
        <v>20455</v>
      </c>
      <c r="J3" s="61">
        <v>20486</v>
      </c>
      <c r="K3" s="62">
        <v>20515</v>
      </c>
      <c r="L3" s="64" t="s">
        <v>47</v>
      </c>
      <c r="M3" s="61">
        <v>20546</v>
      </c>
      <c r="N3" s="62">
        <v>20576</v>
      </c>
      <c r="O3" s="61">
        <v>20607</v>
      </c>
      <c r="P3" s="64" t="s">
        <v>48</v>
      </c>
      <c r="Q3" s="62">
        <v>20637</v>
      </c>
      <c r="R3" s="62">
        <v>20668</v>
      </c>
      <c r="S3" s="61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2080</v>
      </c>
      <c r="D5" s="11">
        <f>SUM(D6:D7)</f>
        <v>444</v>
      </c>
      <c r="E5" s="11">
        <f t="shared" ref="E5:R5" si="0">SUM(E6:E7)</f>
        <v>126</v>
      </c>
      <c r="F5" s="11">
        <f t="shared" si="0"/>
        <v>165</v>
      </c>
      <c r="G5" s="11">
        <f t="shared" si="0"/>
        <v>153</v>
      </c>
      <c r="H5" s="11">
        <f t="shared" si="0"/>
        <v>468</v>
      </c>
      <c r="I5" s="11">
        <f t="shared" si="0"/>
        <v>172</v>
      </c>
      <c r="J5" s="11">
        <f t="shared" si="0"/>
        <v>159</v>
      </c>
      <c r="K5" s="11">
        <f t="shared" si="0"/>
        <v>137</v>
      </c>
      <c r="L5" s="11">
        <f t="shared" si="0"/>
        <v>473</v>
      </c>
      <c r="M5" s="11">
        <f t="shared" si="0"/>
        <v>146</v>
      </c>
      <c r="N5" s="11">
        <f t="shared" si="0"/>
        <v>182</v>
      </c>
      <c r="O5" s="11">
        <f t="shared" si="0"/>
        <v>145</v>
      </c>
      <c r="P5" s="11">
        <f t="shared" si="0"/>
        <v>695</v>
      </c>
      <c r="Q5" s="11">
        <f t="shared" si="0"/>
        <v>172</v>
      </c>
      <c r="R5" s="11">
        <f t="shared" si="0"/>
        <v>246</v>
      </c>
      <c r="S5" s="11">
        <f>SUM([1]sep!$S$6)</f>
        <v>0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1689</v>
      </c>
      <c r="D6" s="11">
        <f>SUM(E6:G6)</f>
        <v>349</v>
      </c>
      <c r="E6" s="14">
        <f>SUM([2]october!E6)</f>
        <v>96</v>
      </c>
      <c r="F6" s="14">
        <f>SUM([3]november!F6)</f>
        <v>115</v>
      </c>
      <c r="G6" s="14">
        <f>SUM([4]december!G6)</f>
        <v>138</v>
      </c>
      <c r="H6" s="11">
        <f>SUM(I6:K6)</f>
        <v>366</v>
      </c>
      <c r="I6" s="14">
        <f>SUM([5]jan!I6)</f>
        <v>117</v>
      </c>
      <c r="J6" s="14">
        <f>SUM([6]feb!J6)</f>
        <v>132</v>
      </c>
      <c r="K6" s="14">
        <f>SUM([7]march!K6)</f>
        <v>117</v>
      </c>
      <c r="L6" s="11">
        <f>SUM(M6:O6)</f>
        <v>397</v>
      </c>
      <c r="M6" s="14">
        <f>SUM([8]april!M6)</f>
        <v>129</v>
      </c>
      <c r="N6" s="14">
        <f>SUM([9]may!N6)</f>
        <v>155</v>
      </c>
      <c r="O6" s="14">
        <f>SUM([10]june!O6)</f>
        <v>113</v>
      </c>
      <c r="P6" s="11">
        <f>SUM(Q6:S6)</f>
        <v>577</v>
      </c>
      <c r="Q6" s="14">
        <f>SUM([11]july!Q6)</f>
        <v>152</v>
      </c>
      <c r="R6" s="14">
        <f>SUM([12]aug!R6)</f>
        <v>207</v>
      </c>
      <c r="S6" s="14">
        <f>SUM([13]sep!S6)</f>
        <v>218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391</v>
      </c>
      <c r="D7" s="11">
        <f>SUM(E7:G7)</f>
        <v>95</v>
      </c>
      <c r="E7" s="14">
        <f>SUM([2]october!E7)</f>
        <v>30</v>
      </c>
      <c r="F7" s="14">
        <f>SUM([3]november!F7)</f>
        <v>50</v>
      </c>
      <c r="G7" s="14">
        <f>SUM([4]december!G7)</f>
        <v>15</v>
      </c>
      <c r="H7" s="11">
        <f>SUM(I7:K7)</f>
        <v>102</v>
      </c>
      <c r="I7" s="14">
        <f>SUM([5]jan!I7)</f>
        <v>55</v>
      </c>
      <c r="J7" s="14">
        <f>SUM([6]feb!J7)</f>
        <v>27</v>
      </c>
      <c r="K7" s="14">
        <f>SUM([7]march!K7)</f>
        <v>20</v>
      </c>
      <c r="L7" s="11">
        <f>SUM(M7:O7)</f>
        <v>76</v>
      </c>
      <c r="M7" s="14">
        <f>SUM([8]april!M7)</f>
        <v>17</v>
      </c>
      <c r="N7" s="14">
        <f>SUM([9]may!N7)</f>
        <v>27</v>
      </c>
      <c r="O7" s="14">
        <f>SUM([10]june!O7)</f>
        <v>32</v>
      </c>
      <c r="P7" s="11">
        <f>SUM(Q7:S7)</f>
        <v>118</v>
      </c>
      <c r="Q7" s="14">
        <f>SUM([11]july!Q7)</f>
        <v>20</v>
      </c>
      <c r="R7" s="14">
        <f>SUM([12]aug!R7)</f>
        <v>39</v>
      </c>
      <c r="S7" s="14">
        <f>SUM([13]sep!S7)</f>
        <v>59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63</v>
      </c>
      <c r="D9" s="11">
        <f t="shared" ref="D9:D10" si="1">SUM(E9:G9)</f>
        <v>33</v>
      </c>
      <c r="E9" s="14">
        <f>SUM([2]october!E9)</f>
        <v>15</v>
      </c>
      <c r="F9" s="14">
        <f>SUM([3]november!F9)</f>
        <v>10</v>
      </c>
      <c r="G9" s="14">
        <f>SUM([4]december!G9)</f>
        <v>8</v>
      </c>
      <c r="H9" s="11">
        <f>SUM(I9:K9)</f>
        <v>7</v>
      </c>
      <c r="I9" s="14">
        <f>SUM([5]jan!I9)</f>
        <v>5</v>
      </c>
      <c r="J9" s="14">
        <f>SUM([6]feb!J9)</f>
        <v>0</v>
      </c>
      <c r="K9" s="14">
        <f>SUM([7]march!K9)</f>
        <v>2</v>
      </c>
      <c r="L9" s="11">
        <f>SUM(M9:O9)</f>
        <v>16</v>
      </c>
      <c r="M9" s="14">
        <f>SUM([8]april!M9)</f>
        <v>1</v>
      </c>
      <c r="N9" s="14">
        <f>SUM([9]may!N9)</f>
        <v>5</v>
      </c>
      <c r="O9" s="14">
        <f>SUM([10]june!O9)</f>
        <v>10</v>
      </c>
      <c r="P9" s="11">
        <f>SUM(Q9:S9)</f>
        <v>7</v>
      </c>
      <c r="Q9" s="14">
        <f>SUM([11]july!Q9)</f>
        <v>2</v>
      </c>
      <c r="R9" s="14">
        <f>SUM([12]aug!R9)</f>
        <v>2</v>
      </c>
      <c r="S9" s="14">
        <f>SUM([13]sep!S9)</f>
        <v>3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62</v>
      </c>
      <c r="D10" s="11">
        <f t="shared" si="1"/>
        <v>48</v>
      </c>
      <c r="E10" s="14">
        <f>SUM([2]october!E10)</f>
        <v>20</v>
      </c>
      <c r="F10" s="14">
        <f>SUM([3]november!F10)</f>
        <v>18</v>
      </c>
      <c r="G10" s="14">
        <f>SUM([4]december!G10)</f>
        <v>10</v>
      </c>
      <c r="H10" s="11">
        <f>SUM(I10:K10)</f>
        <v>6</v>
      </c>
      <c r="I10" s="14">
        <f>SUM([5]jan!I10)</f>
        <v>3</v>
      </c>
      <c r="J10" s="14">
        <f>SUM([6]feb!J10)</f>
        <v>1</v>
      </c>
      <c r="K10" s="14">
        <f>SUM([7]march!K10)</f>
        <v>2</v>
      </c>
      <c r="L10" s="11">
        <f>SUM(M10:O10)</f>
        <v>3</v>
      </c>
      <c r="M10" s="14">
        <f>SUM([8]april!M10)</f>
        <v>1</v>
      </c>
      <c r="N10" s="14">
        <f>SUM([9]may!N10)</f>
        <v>2</v>
      </c>
      <c r="O10" s="14">
        <f>SUM([10]june!O10)</f>
        <v>0</v>
      </c>
      <c r="P10" s="11">
        <f>SUM(Q10:S10)</f>
        <v>5</v>
      </c>
      <c r="Q10" s="14">
        <f>SUM([11]july!Q10)</f>
        <v>0</v>
      </c>
      <c r="R10" s="14">
        <f>SUM([12]aug!R10)</f>
        <v>2</v>
      </c>
      <c r="S10" s="14">
        <f>SUM([13]sep!S10)</f>
        <v>3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1190</v>
      </c>
      <c r="D11" s="11">
        <f>SUM(D12:D13)</f>
        <v>229</v>
      </c>
      <c r="E11" s="11">
        <f t="shared" ref="E11:S11" si="2">SUM(E12:E13)</f>
        <v>31</v>
      </c>
      <c r="F11" s="11">
        <f t="shared" si="2"/>
        <v>92</v>
      </c>
      <c r="G11" s="11">
        <f t="shared" si="2"/>
        <v>106</v>
      </c>
      <c r="H11" s="11">
        <f t="shared" si="2"/>
        <v>239</v>
      </c>
      <c r="I11" s="11">
        <f t="shared" si="2"/>
        <v>70</v>
      </c>
      <c r="J11" s="11">
        <f t="shared" si="2"/>
        <v>75</v>
      </c>
      <c r="K11" s="11">
        <f t="shared" si="2"/>
        <v>94</v>
      </c>
      <c r="L11" s="11">
        <f t="shared" si="2"/>
        <v>280</v>
      </c>
      <c r="M11" s="11">
        <f t="shared" si="2"/>
        <v>92</v>
      </c>
      <c r="N11" s="11">
        <f t="shared" si="2"/>
        <v>95</v>
      </c>
      <c r="O11" s="11">
        <f t="shared" si="2"/>
        <v>93</v>
      </c>
      <c r="P11" s="11">
        <f t="shared" si="2"/>
        <v>442</v>
      </c>
      <c r="Q11" s="11">
        <f t="shared" si="2"/>
        <v>115</v>
      </c>
      <c r="R11" s="11">
        <f t="shared" si="2"/>
        <v>160</v>
      </c>
      <c r="S11" s="11">
        <f t="shared" si="2"/>
        <v>167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772</v>
      </c>
      <c r="D12" s="11">
        <f t="shared" ref="D12:D13" si="3">SUM(E12:G12)</f>
        <v>155</v>
      </c>
      <c r="E12" s="14">
        <f>SUM([2]october!E12)</f>
        <v>20</v>
      </c>
      <c r="F12" s="14">
        <f>SUM([3]november!F12)</f>
        <v>60</v>
      </c>
      <c r="G12" s="14">
        <f>SUM([4]december!G12)</f>
        <v>75</v>
      </c>
      <c r="H12" s="11">
        <f>SUM(I12:K12)</f>
        <v>187</v>
      </c>
      <c r="I12" s="14">
        <f>SUM([5]jan!I12)</f>
        <v>55</v>
      </c>
      <c r="J12" s="14">
        <f>SUM([6]feb!J12)</f>
        <v>60</v>
      </c>
      <c r="K12" s="14">
        <f>SUM([7]march!K12)</f>
        <v>72</v>
      </c>
      <c r="L12" s="11">
        <f>SUM(M12:O12)</f>
        <v>180</v>
      </c>
      <c r="M12" s="14">
        <f>SUM([8]april!M12)</f>
        <v>65</v>
      </c>
      <c r="N12" s="14">
        <f>SUM([9]may!N12)</f>
        <v>60</v>
      </c>
      <c r="O12" s="14">
        <f>SUM([10]june!O12)</f>
        <v>55</v>
      </c>
      <c r="P12" s="11">
        <f>SUM(Q12:S12)</f>
        <v>250</v>
      </c>
      <c r="Q12" s="14">
        <f>SUM([11]july!Q12)</f>
        <v>65</v>
      </c>
      <c r="R12" s="14">
        <f>SUM([12]aug!R12)</f>
        <v>96</v>
      </c>
      <c r="S12" s="14">
        <f>SUM([13]sep!S12)</f>
        <v>89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418</v>
      </c>
      <c r="D13" s="11">
        <f t="shared" si="3"/>
        <v>74</v>
      </c>
      <c r="E13" s="14">
        <f>SUM([2]october!E13)</f>
        <v>11</v>
      </c>
      <c r="F13" s="14">
        <f>SUM([3]november!F13)</f>
        <v>32</v>
      </c>
      <c r="G13" s="14">
        <f>SUM([4]december!G13)</f>
        <v>31</v>
      </c>
      <c r="H13" s="11">
        <f>SUM(I13:K13)</f>
        <v>52</v>
      </c>
      <c r="I13" s="14">
        <f>SUM([5]jan!I13)</f>
        <v>15</v>
      </c>
      <c r="J13" s="14">
        <f>SUM([6]feb!J13)</f>
        <v>15</v>
      </c>
      <c r="K13" s="14">
        <f>SUM([7]march!K13)</f>
        <v>22</v>
      </c>
      <c r="L13" s="11">
        <f>SUM(M13:O13)</f>
        <v>100</v>
      </c>
      <c r="M13" s="14">
        <f>SUM([8]april!M13)</f>
        <v>27</v>
      </c>
      <c r="N13" s="14">
        <f>SUM([9]may!N13)</f>
        <v>35</v>
      </c>
      <c r="O13" s="14">
        <f>SUM([10]june!O13)</f>
        <v>38</v>
      </c>
      <c r="P13" s="11">
        <f>SUM(Q13:S13)</f>
        <v>192</v>
      </c>
      <c r="Q13" s="14">
        <f>SUM([11]july!Q13)</f>
        <v>50</v>
      </c>
      <c r="R13" s="14">
        <f>SUM([12]aug!R13)</f>
        <v>64</v>
      </c>
      <c r="S13" s="14">
        <f>SUM([13]sep!S13)</f>
        <v>78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4729</v>
      </c>
      <c r="D14" s="11">
        <f>SUM(D15:D16)</f>
        <v>780</v>
      </c>
      <c r="E14" s="11">
        <f t="shared" ref="E14:S14" si="4">SUM(E15:E16)</f>
        <v>255</v>
      </c>
      <c r="F14" s="11">
        <f t="shared" si="4"/>
        <v>255</v>
      </c>
      <c r="G14" s="11">
        <f t="shared" si="4"/>
        <v>270</v>
      </c>
      <c r="H14" s="11">
        <f t="shared" si="4"/>
        <v>944</v>
      </c>
      <c r="I14" s="11">
        <f t="shared" si="4"/>
        <v>309</v>
      </c>
      <c r="J14" s="11">
        <f t="shared" si="4"/>
        <v>224</v>
      </c>
      <c r="K14" s="11">
        <f t="shared" si="4"/>
        <v>411</v>
      </c>
      <c r="L14" s="11">
        <f t="shared" si="4"/>
        <v>1203</v>
      </c>
      <c r="M14" s="11">
        <f t="shared" si="4"/>
        <v>445</v>
      </c>
      <c r="N14" s="11">
        <f t="shared" si="4"/>
        <v>446</v>
      </c>
      <c r="O14" s="11">
        <f t="shared" si="4"/>
        <v>312</v>
      </c>
      <c r="P14" s="11">
        <f t="shared" si="4"/>
        <v>1802</v>
      </c>
      <c r="Q14" s="11">
        <f t="shared" si="4"/>
        <v>430</v>
      </c>
      <c r="R14" s="11">
        <f t="shared" si="4"/>
        <v>676</v>
      </c>
      <c r="S14" s="11">
        <f t="shared" si="4"/>
        <v>696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2522</v>
      </c>
      <c r="D15" s="11">
        <f t="shared" ref="D15:D16" si="5">SUM(E15:G15)</f>
        <v>375</v>
      </c>
      <c r="E15" s="14">
        <f>SUM([2]october!E15)</f>
        <v>120</v>
      </c>
      <c r="F15" s="14">
        <f>SUM([3]november!F15)</f>
        <v>130</v>
      </c>
      <c r="G15" s="14">
        <f>SUM([4]december!G15)</f>
        <v>125</v>
      </c>
      <c r="H15" s="11">
        <f>SUM(I15:K15)</f>
        <v>553</v>
      </c>
      <c r="I15" s="14">
        <f>SUM([5]jan!I15)</f>
        <v>164</v>
      </c>
      <c r="J15" s="14">
        <f>SUM([6]feb!J15)</f>
        <v>104</v>
      </c>
      <c r="K15" s="14">
        <f>SUM([7]march!K15)</f>
        <v>285</v>
      </c>
      <c r="L15" s="11">
        <f>SUM(M15:O15)</f>
        <v>636</v>
      </c>
      <c r="M15" s="14">
        <f>SUM([8]april!M15)</f>
        <v>237</v>
      </c>
      <c r="N15" s="14">
        <f>SUM([9]may!N15)</f>
        <v>247</v>
      </c>
      <c r="O15" s="14">
        <f>SUM([10]june!O15)</f>
        <v>152</v>
      </c>
      <c r="P15" s="11">
        <f>SUM(Q15:S15)</f>
        <v>958</v>
      </c>
      <c r="Q15" s="14">
        <f>SUM([11]july!Q15)</f>
        <v>250</v>
      </c>
      <c r="R15" s="14">
        <f>SUM([12]aug!R15)</f>
        <v>346</v>
      </c>
      <c r="S15" s="14">
        <f>SUM([13]sep!S15)</f>
        <v>362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2207</v>
      </c>
      <c r="D16" s="11">
        <f t="shared" si="5"/>
        <v>405</v>
      </c>
      <c r="E16" s="14">
        <f>SUM([2]october!E16)</f>
        <v>135</v>
      </c>
      <c r="F16" s="14">
        <f>SUM([3]november!F16)</f>
        <v>125</v>
      </c>
      <c r="G16" s="14">
        <f>SUM([4]december!G16)</f>
        <v>145</v>
      </c>
      <c r="H16" s="11">
        <f>SUM(I16:K16)</f>
        <v>391</v>
      </c>
      <c r="I16" s="14">
        <f>SUM([5]jan!I16)</f>
        <v>145</v>
      </c>
      <c r="J16" s="14">
        <f>SUM([6]feb!J16)</f>
        <v>120</v>
      </c>
      <c r="K16" s="14">
        <f>SUM([7]march!K16)</f>
        <v>126</v>
      </c>
      <c r="L16" s="11">
        <f>SUM(M16:O16)</f>
        <v>567</v>
      </c>
      <c r="M16" s="14">
        <f>SUM([8]april!M16)</f>
        <v>208</v>
      </c>
      <c r="N16" s="14">
        <f>SUM([9]may!N16)</f>
        <v>199</v>
      </c>
      <c r="O16" s="14">
        <f>SUM([10]june!O16)</f>
        <v>160</v>
      </c>
      <c r="P16" s="11">
        <f>SUM(Q16:S16)</f>
        <v>844</v>
      </c>
      <c r="Q16" s="14">
        <f>SUM([11]july!Q16)</f>
        <v>180</v>
      </c>
      <c r="R16" s="14">
        <f>SUM([12]aug!R16)</f>
        <v>330</v>
      </c>
      <c r="S16" s="14">
        <f>SUM([13]sep!S16)</f>
        <v>334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2267</v>
      </c>
      <c r="D17" s="11">
        <f>SUM(D18:D20)</f>
        <v>523</v>
      </c>
      <c r="E17" s="11">
        <f t="shared" ref="E17:S17" si="6">SUM(E18:E20)</f>
        <v>166</v>
      </c>
      <c r="F17" s="11">
        <f t="shared" si="6"/>
        <v>248</v>
      </c>
      <c r="G17" s="11">
        <f t="shared" si="6"/>
        <v>109</v>
      </c>
      <c r="H17" s="11">
        <f t="shared" si="6"/>
        <v>546</v>
      </c>
      <c r="I17" s="11">
        <f t="shared" si="6"/>
        <v>109</v>
      </c>
      <c r="J17" s="11">
        <f t="shared" si="6"/>
        <v>228</v>
      </c>
      <c r="K17" s="11">
        <f t="shared" si="6"/>
        <v>209</v>
      </c>
      <c r="L17" s="11">
        <f t="shared" si="6"/>
        <v>557</v>
      </c>
      <c r="M17" s="11">
        <f t="shared" si="6"/>
        <v>127</v>
      </c>
      <c r="N17" s="11">
        <f t="shared" si="6"/>
        <v>152</v>
      </c>
      <c r="O17" s="11">
        <f t="shared" si="6"/>
        <v>278</v>
      </c>
      <c r="P17" s="11">
        <f t="shared" si="6"/>
        <v>641</v>
      </c>
      <c r="Q17" s="11">
        <f t="shared" si="6"/>
        <v>189</v>
      </c>
      <c r="R17" s="11">
        <f t="shared" si="6"/>
        <v>369</v>
      </c>
      <c r="S17" s="11">
        <f t="shared" si="6"/>
        <v>83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1056</v>
      </c>
      <c r="D18" s="11">
        <f t="shared" ref="D18:D20" si="7">SUM(E18:G18)</f>
        <v>218</v>
      </c>
      <c r="E18" s="14">
        <f>SUM([2]october!E18)</f>
        <v>80</v>
      </c>
      <c r="F18" s="14">
        <f>SUM([3]november!F18)</f>
        <v>76</v>
      </c>
      <c r="G18" s="14">
        <f>SUM([4]december!G18)</f>
        <v>62</v>
      </c>
      <c r="H18" s="11">
        <f>SUM(I18:K18)</f>
        <v>238</v>
      </c>
      <c r="I18" s="14">
        <f>SUM([5]jan!I18)</f>
        <v>70</v>
      </c>
      <c r="J18" s="14">
        <f>SUM([6]feb!J18)</f>
        <v>84</v>
      </c>
      <c r="K18" s="14">
        <f>SUM([7]march!K18)</f>
        <v>84</v>
      </c>
      <c r="L18" s="11">
        <f>SUM(M18:O18)</f>
        <v>224</v>
      </c>
      <c r="M18" s="14">
        <f>SUM([8]april!M18)</f>
        <v>62</v>
      </c>
      <c r="N18" s="14">
        <f>SUM([9]may!N18)</f>
        <v>37</v>
      </c>
      <c r="O18" s="14">
        <f>SUM([10]june!O18)</f>
        <v>125</v>
      </c>
      <c r="P18" s="11">
        <f>SUM(Q18:S18)</f>
        <v>376</v>
      </c>
      <c r="Q18" s="14">
        <f>SUM([11]july!Q18)</f>
        <v>94</v>
      </c>
      <c r="R18" s="14">
        <f>SUM([12]aug!R18)</f>
        <v>207</v>
      </c>
      <c r="S18" s="14">
        <f>SUM([13]sep!S18)</f>
        <v>75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156</v>
      </c>
      <c r="D19" s="11">
        <f t="shared" si="7"/>
        <v>110</v>
      </c>
      <c r="E19" s="14">
        <f>SUM([2]october!E19)</f>
        <v>70</v>
      </c>
      <c r="F19" s="14">
        <f>SUM([3]november!F19)</f>
        <v>0</v>
      </c>
      <c r="G19" s="14">
        <f>SUM([4]december!G19)</f>
        <v>40</v>
      </c>
      <c r="H19" s="11">
        <f>SUM(I19:K19)</f>
        <v>46</v>
      </c>
      <c r="I19" s="14">
        <f>SUM([5]jan!I19)</f>
        <v>30</v>
      </c>
      <c r="J19" s="14">
        <f>SUM([6]feb!J19)</f>
        <v>16</v>
      </c>
      <c r="K19" s="14">
        <f>SUM([7]march!K19)</f>
        <v>0</v>
      </c>
      <c r="L19" s="11">
        <f>SUM(M19:O19)</f>
        <v>0</v>
      </c>
      <c r="M19" s="14">
        <f>SUM([8]april!M19)</f>
        <v>0</v>
      </c>
      <c r="N19" s="14">
        <f>SUM([9]may!N19)</f>
        <v>0</v>
      </c>
      <c r="O19" s="14">
        <f>SUM([10]june!O19)</f>
        <v>0</v>
      </c>
      <c r="P19" s="11">
        <f>SUM(Q19:S19)</f>
        <v>0</v>
      </c>
      <c r="Q19" s="14">
        <f>SUM([11]july!Q19)</f>
        <v>0</v>
      </c>
      <c r="R19" s="14">
        <f>SUM([12]aug!R19)</f>
        <v>0</v>
      </c>
      <c r="S19" s="14">
        <f>SUM([13]sep!S19)</f>
        <v>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1055</v>
      </c>
      <c r="D20" s="11">
        <f t="shared" si="7"/>
        <v>195</v>
      </c>
      <c r="E20" s="14">
        <f>SUM([2]october!E20)</f>
        <v>16</v>
      </c>
      <c r="F20" s="14">
        <f>SUM([3]november!F20)</f>
        <v>172</v>
      </c>
      <c r="G20" s="14">
        <f>SUM([4]december!G20)</f>
        <v>7</v>
      </c>
      <c r="H20" s="11">
        <f>SUM(I20:K20)</f>
        <v>262</v>
      </c>
      <c r="I20" s="14">
        <f>SUM([5]jan!I20)</f>
        <v>9</v>
      </c>
      <c r="J20" s="14">
        <f>SUM([6]feb!J20)</f>
        <v>128</v>
      </c>
      <c r="K20" s="14">
        <f>SUM([7]march!K20)</f>
        <v>125</v>
      </c>
      <c r="L20" s="11">
        <f>SUM(M20:O20)</f>
        <v>333</v>
      </c>
      <c r="M20" s="14">
        <f>SUM([8]april!M20)</f>
        <v>65</v>
      </c>
      <c r="N20" s="14">
        <f>SUM([9]may!N20)</f>
        <v>115</v>
      </c>
      <c r="O20" s="14">
        <f>SUM([10]june!O20)</f>
        <v>153</v>
      </c>
      <c r="P20" s="11">
        <f>SUM(Q20:S20)</f>
        <v>265</v>
      </c>
      <c r="Q20" s="14">
        <f>SUM([11]july!Q20)</f>
        <v>95</v>
      </c>
      <c r="R20" s="14">
        <f>SUM([12]aug!R20)</f>
        <v>162</v>
      </c>
      <c r="S20" s="14">
        <f>SUM([13]sep!S20)</f>
        <v>8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3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5"/>
    </row>
    <row r="23" spans="1:88" s="40" customFormat="1" ht="95.25" customHeight="1" x14ac:dyDescent="0.45">
      <c r="A23" s="38" t="s">
        <v>34</v>
      </c>
      <c r="B23" s="39" t="s">
        <v>37</v>
      </c>
      <c r="C23" s="15">
        <f>SUM(D23,H23,L23,P23)</f>
        <v>11</v>
      </c>
      <c r="D23" s="11">
        <f>SUM(E23:G23)</f>
        <v>3</v>
      </c>
      <c r="E23" s="14">
        <f>SUM([2]october!E23)</f>
        <v>2</v>
      </c>
      <c r="F23" s="14">
        <f>SUM([3]november!F23)</f>
        <v>0</v>
      </c>
      <c r="G23" s="14">
        <f>SUM([4]december!G23)</f>
        <v>1</v>
      </c>
      <c r="H23" s="11">
        <f>SUM(I23:K23)</f>
        <v>2</v>
      </c>
      <c r="I23" s="14">
        <f>SUM([5]jan!I23)</f>
        <v>0</v>
      </c>
      <c r="J23" s="14">
        <f>SUM([6]feb!J23)</f>
        <v>1</v>
      </c>
      <c r="K23" s="14">
        <f>SUM([7]march!K23)</f>
        <v>1</v>
      </c>
      <c r="L23" s="11">
        <f>SUM(M23:O23)</f>
        <v>0</v>
      </c>
      <c r="M23" s="14">
        <f>SUM([8]april!M23)</f>
        <v>0</v>
      </c>
      <c r="N23" s="14">
        <f>SUM([9]may!N23)</f>
        <v>0</v>
      </c>
      <c r="O23" s="14">
        <f>SUM([10]june!O23)</f>
        <v>0</v>
      </c>
      <c r="P23" s="11">
        <f>SUM(Q23:S23)</f>
        <v>6</v>
      </c>
      <c r="Q23" s="14">
        <f>SUM([11]july!Q23)</f>
        <v>3</v>
      </c>
      <c r="R23" s="14">
        <f>SUM([12]aug!R23)</f>
        <v>2</v>
      </c>
      <c r="S23" s="14">
        <f>SUM([13]sep!S23)</f>
        <v>1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40" customFormat="1" ht="21" x14ac:dyDescent="0.45">
      <c r="A24" s="38"/>
      <c r="B24" s="39" t="s">
        <v>51</v>
      </c>
      <c r="C24" s="15">
        <f>SUM(D24,H24,L24,P24)</f>
        <v>115</v>
      </c>
      <c r="D24" s="11">
        <f>SUM(E24:G24)</f>
        <v>30</v>
      </c>
      <c r="E24" s="14">
        <f>SUM([2]october!E24)</f>
        <v>25</v>
      </c>
      <c r="F24" s="14">
        <f>SUM([3]november!F24)</f>
        <v>0</v>
      </c>
      <c r="G24" s="14">
        <f>SUM([4]december!G24)</f>
        <v>5</v>
      </c>
      <c r="H24" s="11">
        <f>SUM(I24:K24)</f>
        <v>30</v>
      </c>
      <c r="I24" s="14">
        <f>SUM([5]jan!I24)</f>
        <v>0</v>
      </c>
      <c r="J24" s="14">
        <f>SUM([6]feb!J24)</f>
        <v>15</v>
      </c>
      <c r="K24" s="14">
        <f>SUM([7]march!K24)</f>
        <v>15</v>
      </c>
      <c r="L24" s="11">
        <f>SUM(M24:O24)</f>
        <v>0</v>
      </c>
      <c r="M24" s="14">
        <f>SUM([8]april!M24)</f>
        <v>0</v>
      </c>
      <c r="N24" s="14">
        <f>SUM([9]may!N24)</f>
        <v>0</v>
      </c>
      <c r="O24" s="14">
        <f>SUM([10]june!O24)</f>
        <v>0</v>
      </c>
      <c r="P24" s="11">
        <f>SUM(Q24:S24)</f>
        <v>55</v>
      </c>
      <c r="Q24" s="14">
        <f>SUM([11]july!Q24)</f>
        <v>0</v>
      </c>
      <c r="R24" s="14">
        <f>SUM([12]aug!R24)</f>
        <v>30</v>
      </c>
      <c r="S24" s="14">
        <f>SUM([13]sep!S24)</f>
        <v>25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40" customFormat="1" ht="58.5" x14ac:dyDescent="0.45">
      <c r="A25" s="38" t="s">
        <v>35</v>
      </c>
      <c r="B25" s="39" t="s">
        <v>37</v>
      </c>
      <c r="C25" s="15">
        <f>SUM(D25,H25,L25,P25)</f>
        <v>9</v>
      </c>
      <c r="D25" s="11">
        <f>SUM(E25:G25)</f>
        <v>2</v>
      </c>
      <c r="E25" s="14">
        <f>SUM([2]october!E25)</f>
        <v>2</v>
      </c>
      <c r="F25" s="14">
        <f>SUM([3]november!F25)</f>
        <v>0</v>
      </c>
      <c r="G25" s="14">
        <f>SUM([4]december!G25)</f>
        <v>0</v>
      </c>
      <c r="H25" s="11">
        <f>SUM(I25:K25)</f>
        <v>1</v>
      </c>
      <c r="I25" s="14">
        <f>SUM([5]jan!I25)</f>
        <v>1</v>
      </c>
      <c r="J25" s="14">
        <f>SUM([6]feb!J25)</f>
        <v>0</v>
      </c>
      <c r="K25" s="14">
        <f>SUM([7]march!K25)</f>
        <v>0</v>
      </c>
      <c r="L25" s="11">
        <f>SUM(M25:O25)</f>
        <v>1</v>
      </c>
      <c r="M25" s="14">
        <f>SUM([8]april!M25)</f>
        <v>0</v>
      </c>
      <c r="N25" s="14">
        <f>SUM([9]may!N25)</f>
        <v>0</v>
      </c>
      <c r="O25" s="14">
        <f>SUM([10]june!O25)</f>
        <v>1</v>
      </c>
      <c r="P25" s="11">
        <f>SUM(Q25:S25)</f>
        <v>5</v>
      </c>
      <c r="Q25" s="14">
        <f>SUM([11]july!Q25)</f>
        <v>3</v>
      </c>
      <c r="R25" s="14">
        <f>SUM([12]aug!R25)</f>
        <v>1</v>
      </c>
      <c r="S25" s="14">
        <f>SUM([13]sep!S25)</f>
        <v>1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5"/>
      <c r="B26" s="39" t="s">
        <v>51</v>
      </c>
      <c r="C26" s="15">
        <f>SUM(D26,H26,L26,P26)</f>
        <v>60</v>
      </c>
      <c r="D26" s="11">
        <f>SUM(E26:G26)</f>
        <v>30</v>
      </c>
      <c r="E26" s="14">
        <f>SUM([2]october!E26)</f>
        <v>30</v>
      </c>
      <c r="F26" s="14">
        <f>SUM([3]november!F26)</f>
        <v>0</v>
      </c>
      <c r="G26" s="14">
        <f>SUM([4]december!G26)</f>
        <v>0</v>
      </c>
      <c r="H26" s="11">
        <f>SUM(I26:K26)</f>
        <v>5</v>
      </c>
      <c r="I26" s="14">
        <f>SUM([5]jan!I26)</f>
        <v>5</v>
      </c>
      <c r="J26" s="14">
        <f>SUM([6]feb!J26)</f>
        <v>0</v>
      </c>
      <c r="K26" s="14">
        <f>SUM([7]march!K26)</f>
        <v>0</v>
      </c>
      <c r="L26" s="11">
        <f>SUM(M26:O26)</f>
        <v>6</v>
      </c>
      <c r="M26" s="14">
        <f>SUM([8]april!M26)</f>
        <v>0</v>
      </c>
      <c r="N26" s="14">
        <f>SUM([9]may!N26)</f>
        <v>0</v>
      </c>
      <c r="O26" s="14">
        <f>SUM([10]june!O26)</f>
        <v>6</v>
      </c>
      <c r="P26" s="11">
        <f>SUM(Q26:S26)</f>
        <v>19</v>
      </c>
      <c r="Q26" s="14">
        <f>SUM([11]july!Q26)</f>
        <v>10</v>
      </c>
      <c r="R26" s="14">
        <f>SUM([12]aug!R26)</f>
        <v>4</v>
      </c>
      <c r="S26" s="14">
        <f>SUM([13]sep!S26)</f>
        <v>5</v>
      </c>
      <c r="T26" s="12"/>
    </row>
    <row r="27" spans="1:88" s="9" customFormat="1" ht="18.75" x14ac:dyDescent="0.3">
      <c r="A27" s="41" t="s">
        <v>36</v>
      </c>
      <c r="B27" s="42" t="s">
        <v>37</v>
      </c>
      <c r="C27" s="11">
        <f>SUM(C28:C29)</f>
        <v>34</v>
      </c>
      <c r="D27" s="11">
        <f>SUM(D28:D29)</f>
        <v>7</v>
      </c>
      <c r="E27" s="11">
        <f t="shared" ref="E27:S27" si="8">SUM(E28:E29)</f>
        <v>3</v>
      </c>
      <c r="F27" s="11">
        <f t="shared" si="8"/>
        <v>3</v>
      </c>
      <c r="G27" s="11">
        <f t="shared" si="8"/>
        <v>1</v>
      </c>
      <c r="H27" s="11">
        <f t="shared" si="8"/>
        <v>7</v>
      </c>
      <c r="I27" s="11">
        <f t="shared" si="8"/>
        <v>2</v>
      </c>
      <c r="J27" s="11">
        <f t="shared" si="8"/>
        <v>2</v>
      </c>
      <c r="K27" s="11">
        <f t="shared" si="8"/>
        <v>3</v>
      </c>
      <c r="L27" s="11">
        <f t="shared" si="8"/>
        <v>10</v>
      </c>
      <c r="M27" s="11">
        <f t="shared" si="8"/>
        <v>3</v>
      </c>
      <c r="N27" s="11">
        <f t="shared" si="8"/>
        <v>4</v>
      </c>
      <c r="O27" s="11">
        <f t="shared" si="8"/>
        <v>3</v>
      </c>
      <c r="P27" s="11">
        <f t="shared" si="8"/>
        <v>10</v>
      </c>
      <c r="Q27" s="11">
        <f t="shared" si="8"/>
        <v>4</v>
      </c>
      <c r="R27" s="11">
        <f t="shared" si="8"/>
        <v>4</v>
      </c>
      <c r="S27" s="11">
        <f t="shared" si="8"/>
        <v>2</v>
      </c>
      <c r="T27" s="12" t="s">
        <v>38</v>
      </c>
    </row>
    <row r="28" spans="1:88" ht="21" x14ac:dyDescent="0.45">
      <c r="A28" s="43" t="s">
        <v>39</v>
      </c>
      <c r="B28" s="28" t="s">
        <v>37</v>
      </c>
      <c r="C28" s="15">
        <f>SUM(D28,H28,L28,P28)</f>
        <v>22</v>
      </c>
      <c r="D28" s="11">
        <f t="shared" ref="D28:D31" si="9">SUM(E28:G28)</f>
        <v>5</v>
      </c>
      <c r="E28" s="14">
        <f>SUM([2]october!E28)</f>
        <v>2</v>
      </c>
      <c r="F28" s="14">
        <f>SUM([3]november!F28)</f>
        <v>2</v>
      </c>
      <c r="G28" s="14">
        <f>SUM([4]december!G28)</f>
        <v>1</v>
      </c>
      <c r="H28" s="11">
        <f t="shared" ref="H28:H31" si="10">SUM(I28:K28)</f>
        <v>6</v>
      </c>
      <c r="I28" s="14">
        <f>SUM([5]jan!I28)</f>
        <v>2</v>
      </c>
      <c r="J28" s="14">
        <f>SUM([6]feb!J28)</f>
        <v>2</v>
      </c>
      <c r="K28" s="14">
        <f>SUM([7]march!K28)</f>
        <v>2</v>
      </c>
      <c r="L28" s="11">
        <f t="shared" ref="L28:L31" si="11">SUM(M28:O28)</f>
        <v>6</v>
      </c>
      <c r="M28" s="14">
        <f>SUM([8]april!M28)</f>
        <v>2</v>
      </c>
      <c r="N28" s="14">
        <f>SUM([9]may!N28)</f>
        <v>2</v>
      </c>
      <c r="O28" s="14">
        <f>SUM([10]june!O28)</f>
        <v>2</v>
      </c>
      <c r="P28" s="11">
        <f t="shared" ref="P28:P31" si="12">SUM(Q28:S28)</f>
        <v>5</v>
      </c>
      <c r="Q28" s="14">
        <f>SUM([11]july!Q28)</f>
        <v>2</v>
      </c>
      <c r="R28" s="14">
        <f>SUM([12]aug!R28)</f>
        <v>2</v>
      </c>
      <c r="S28" s="14">
        <f>SUM([13]sep!S28)</f>
        <v>1</v>
      </c>
      <c r="T28" s="12"/>
    </row>
    <row r="29" spans="1:88" s="47" customFormat="1" ht="21" x14ac:dyDescent="0.45">
      <c r="A29" s="44" t="s">
        <v>40</v>
      </c>
      <c r="B29" s="18" t="s">
        <v>37</v>
      </c>
      <c r="C29" s="15">
        <f>SUM(D29,H29,L29,P29)</f>
        <v>12</v>
      </c>
      <c r="D29" s="11">
        <f t="shared" si="9"/>
        <v>2</v>
      </c>
      <c r="E29" s="14">
        <f>SUM([2]october!E29)</f>
        <v>1</v>
      </c>
      <c r="F29" s="14">
        <f>SUM([3]november!F29)</f>
        <v>1</v>
      </c>
      <c r="G29" s="14">
        <f>SUM([4]december!G29)</f>
        <v>0</v>
      </c>
      <c r="H29" s="11">
        <f t="shared" si="10"/>
        <v>1</v>
      </c>
      <c r="I29" s="14">
        <f>SUM([5]jan!I29)</f>
        <v>0</v>
      </c>
      <c r="J29" s="14">
        <f>SUM([6]feb!J29)</f>
        <v>0</v>
      </c>
      <c r="K29" s="14">
        <f>SUM([7]march!K29)</f>
        <v>1</v>
      </c>
      <c r="L29" s="11">
        <f t="shared" si="11"/>
        <v>4</v>
      </c>
      <c r="M29" s="14">
        <f>SUM([8]april!M29)</f>
        <v>1</v>
      </c>
      <c r="N29" s="14">
        <f>SUM([9]may!N29)</f>
        <v>2</v>
      </c>
      <c r="O29" s="14">
        <f>SUM([10]june!O29)</f>
        <v>1</v>
      </c>
      <c r="P29" s="11">
        <f t="shared" si="12"/>
        <v>5</v>
      </c>
      <c r="Q29" s="14">
        <f>SUM([11]july!Q29)</f>
        <v>2</v>
      </c>
      <c r="R29" s="14">
        <f>SUM([12]aug!R29)</f>
        <v>2</v>
      </c>
      <c r="S29" s="14">
        <f>SUM([13]sep!S29)</f>
        <v>1</v>
      </c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</row>
    <row r="30" spans="1:88" ht="34.5" customHeight="1" x14ac:dyDescent="0.45">
      <c r="A30" s="48" t="s">
        <v>41</v>
      </c>
      <c r="B30" s="49" t="s">
        <v>42</v>
      </c>
      <c r="C30" s="15">
        <f>SUM(D30,H30,L30,P30)</f>
        <v>4068</v>
      </c>
      <c r="D30" s="11">
        <f t="shared" si="9"/>
        <v>876</v>
      </c>
      <c r="E30" s="14">
        <f>SUM([2]october!E30)</f>
        <v>305</v>
      </c>
      <c r="F30" s="14">
        <f>SUM([3]november!F30)</f>
        <v>315</v>
      </c>
      <c r="G30" s="14">
        <f>SUM([4]december!G30)</f>
        <v>256</v>
      </c>
      <c r="H30" s="11">
        <f t="shared" si="10"/>
        <v>1000</v>
      </c>
      <c r="I30" s="14">
        <f>SUM([5]jan!I30)</f>
        <v>340</v>
      </c>
      <c r="J30" s="14">
        <f>SUM([6]feb!J30)</f>
        <v>305</v>
      </c>
      <c r="K30" s="14">
        <f>SUM([7]march!K30)</f>
        <v>355</v>
      </c>
      <c r="L30" s="11">
        <f t="shared" si="11"/>
        <v>755</v>
      </c>
      <c r="M30" s="14">
        <f>SUM([8]april!M30)</f>
        <v>250</v>
      </c>
      <c r="N30" s="14">
        <f>SUM([9]may!N30)</f>
        <v>155</v>
      </c>
      <c r="O30" s="14">
        <f>SUM([10]june!O30)</f>
        <v>350</v>
      </c>
      <c r="P30" s="11">
        <f t="shared" si="12"/>
        <v>1437</v>
      </c>
      <c r="Q30" s="14">
        <f>SUM([11]july!Q30)</f>
        <v>418</v>
      </c>
      <c r="R30" s="14">
        <f>SUM([12]aug!R30)</f>
        <v>569</v>
      </c>
      <c r="S30" s="14">
        <f>SUM([13]sep!S30)</f>
        <v>450</v>
      </c>
      <c r="T30" s="12"/>
    </row>
    <row r="31" spans="1:88" s="47" customFormat="1" ht="21" x14ac:dyDescent="0.45">
      <c r="A31" s="20" t="s">
        <v>43</v>
      </c>
      <c r="B31" s="18" t="s">
        <v>37</v>
      </c>
      <c r="C31" s="15">
        <f>SUM(D31,H31,L31,P31)</f>
        <v>40</v>
      </c>
      <c r="D31" s="11">
        <f t="shared" si="9"/>
        <v>10</v>
      </c>
      <c r="E31" s="14">
        <f>SUM([2]october!E31)</f>
        <v>7</v>
      </c>
      <c r="F31" s="14">
        <f>SUM([3]november!F31)</f>
        <v>1</v>
      </c>
      <c r="G31" s="14">
        <f>SUM([4]december!G31)</f>
        <v>2</v>
      </c>
      <c r="H31" s="11">
        <f t="shared" si="10"/>
        <v>16</v>
      </c>
      <c r="I31" s="14">
        <f>SUM([5]jan!I31)</f>
        <v>5</v>
      </c>
      <c r="J31" s="14">
        <f>SUM([6]feb!J31)</f>
        <v>8</v>
      </c>
      <c r="K31" s="14">
        <f>SUM([7]march!K31)</f>
        <v>3</v>
      </c>
      <c r="L31" s="11">
        <f t="shared" si="11"/>
        <v>11</v>
      </c>
      <c r="M31" s="14">
        <f>SUM([8]april!M31)</f>
        <v>2</v>
      </c>
      <c r="N31" s="14">
        <f>SUM([9]may!N31)</f>
        <v>5</v>
      </c>
      <c r="O31" s="14">
        <f>SUM([10]june!O31)</f>
        <v>4</v>
      </c>
      <c r="P31" s="11">
        <f t="shared" si="12"/>
        <v>3</v>
      </c>
      <c r="Q31" s="14">
        <f>SUM([11]july!Q31)</f>
        <v>2</v>
      </c>
      <c r="R31" s="14">
        <f>SUM([12]aug!R31)</f>
        <v>1</v>
      </c>
      <c r="S31" s="14">
        <f>SUM([13]sep!S31)</f>
        <v>0</v>
      </c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</row>
    <row r="32" spans="1:88" ht="17.25" customHeight="1" x14ac:dyDescent="0.2"/>
    <row r="33" spans="1:19" ht="20.25" hidden="1" customHeight="1" x14ac:dyDescent="0.3">
      <c r="A33" s="50"/>
      <c r="B33" s="51"/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20.25" hidden="1" customHeight="1" x14ac:dyDescent="0.3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.5" hidden="1" customHeight="1" x14ac:dyDescent="0.3">
      <c r="A35" s="5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.5" hidden="1" customHeight="1" x14ac:dyDescent="0.3">
      <c r="A36" s="5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.75" hidden="1" x14ac:dyDescent="0.3">
      <c r="A37" s="55"/>
      <c r="B37" s="56"/>
      <c r="C37" s="56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8.75" x14ac:dyDescent="0.3">
      <c r="A38" s="58"/>
      <c r="B38" s="54"/>
      <c r="C38" s="54"/>
      <c r="D38" s="5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8.75" x14ac:dyDescent="0.3">
      <c r="A39" s="50"/>
      <c r="B39" s="54"/>
      <c r="C39" s="54"/>
      <c r="D39" s="54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.75" x14ac:dyDescent="0.3">
      <c r="A40" s="50"/>
      <c r="B40" s="54"/>
      <c r="C40" s="54"/>
      <c r="D40" s="54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.75" x14ac:dyDescent="0.3">
      <c r="A41" s="50"/>
      <c r="B41" s="54"/>
      <c r="C41" s="54"/>
      <c r="D41" s="54"/>
      <c r="E41" s="52" t="s">
        <v>44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.75" x14ac:dyDescent="0.3">
      <c r="A42" s="50"/>
      <c r="B42" s="54"/>
      <c r="C42" s="54"/>
      <c r="D42" s="5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Total_yala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2013-10-14T07:38:14Z</dcterms:modified>
</cp:coreProperties>
</file>